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135" windowHeight="5220" tabRatio="896" activeTab="0"/>
  </bookViews>
  <sheets>
    <sheet name="CREC %" sheetId="1" r:id="rId1"/>
    <sheet name="INVENT" sheetId="2" r:id="rId2"/>
    <sheet name="SITUAC" sheetId="3" r:id="rId3"/>
    <sheet name="RENTABILIDAD" sheetId="4" r:id="rId4"/>
    <sheet name="PROBLEMA" sheetId="5" r:id="rId5"/>
    <sheet name="Módulo1" sheetId="6" state="very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0">'CREC %'!$A$7:$F$57</definedName>
    <definedName name="_xlnm.Print_Area" localSheetId="1">'INVENT'!$C$8:$K$23</definedName>
    <definedName name="_xlnm.Print_Area" localSheetId="4">'PROBLEMA'!$C$7:$N$23</definedName>
    <definedName name="_xlnm.Print_Area" localSheetId="3">'RENTABILIDAD'!$C$8:$F$22</definedName>
    <definedName name="_xlnm.Print_Area" localSheetId="2">'SITUAC'!$C$9:$I$23</definedName>
    <definedName name="_xlnm.Print_Titles" localSheetId="0">'CREC %'!$1:$7</definedName>
    <definedName name="_xlnm.Print_Titles" localSheetId="1">'INVENT'!$1:$6</definedName>
    <definedName name="_xlnm.Print_Titles" localSheetId="4">'PROBLEMA'!$1:$5</definedName>
    <definedName name="_xlnm.Print_Titles" localSheetId="3">'RENTABILIDAD'!$1:$6</definedName>
    <definedName name="_xlnm.Print_Titles" localSheetId="2">'SITUAC'!$1:$7</definedName>
  </definedNames>
  <calcPr fullCalcOnLoad="1"/>
</workbook>
</file>

<file path=xl/sharedStrings.xml><?xml version="1.0" encoding="utf-8"?>
<sst xmlns="http://schemas.openxmlformats.org/spreadsheetml/2006/main" count="318" uniqueCount="179">
  <si>
    <t>ENCUESTA DE OPINION INDUSTRIAL CONJUNTA</t>
  </si>
  <si>
    <t>CRECIMIENTO REAL</t>
  </si>
  <si>
    <t>PORCENTAJES DE RESPUESTAS</t>
  </si>
  <si>
    <t>SECTOR</t>
  </si>
  <si>
    <t>PRODUCCION (*)</t>
  </si>
  <si>
    <t>AUMENTO</t>
  </si>
  <si>
    <t>DISMINUYO</t>
  </si>
  <si>
    <t>IGUAL</t>
  </si>
  <si>
    <t>ALTO</t>
  </si>
  <si>
    <t>NORMAL</t>
  </si>
  <si>
    <t>BAJO</t>
  </si>
  <si>
    <t>EN EL MES (1)</t>
  </si>
  <si>
    <t>REGULAR</t>
  </si>
  <si>
    <t>SITUACION GENERAL DE LOS SECTORES (1)</t>
  </si>
  <si>
    <t>SITUACION DE LA EMPRESA</t>
  </si>
  <si>
    <t xml:space="preserve">BUENA </t>
  </si>
  <si>
    <t>MALA</t>
  </si>
  <si>
    <t>MEJOR</t>
  </si>
  <si>
    <t>PEOR</t>
  </si>
  <si>
    <t>(1) VALORES NO PONDERADOS (FRECUENCIAS PORCENTUALES).</t>
  </si>
  <si>
    <t>MARGEN DE RENTABILIDAD INDUSTRIAL (*)</t>
  </si>
  <si>
    <t>*   VALORES NO PONDERADOS (FRECUENCIAS PORCENTUALES).</t>
  </si>
  <si>
    <t xml:space="preserve">  TOTAL INDUSTRIA MANUFACTURERA</t>
  </si>
  <si>
    <t>ANDIGRAF, ACICAM, CAMACOL, ICPC</t>
  </si>
  <si>
    <t>CAMARA COLOMBIANA DEL LIBRO</t>
  </si>
  <si>
    <t>ANDI, ACOPLASTICOS,</t>
  </si>
  <si>
    <t>ANDIGRAF, ACICAM, CAMACOL</t>
  </si>
  <si>
    <t>PRINCIPALES PROBLEMAS DE LOS SECTORES (1)</t>
  </si>
  <si>
    <t>RENTABILIDAD</t>
  </si>
  <si>
    <t>DEMANDA</t>
  </si>
  <si>
    <t>COMPETENCIA</t>
  </si>
  <si>
    <t>CARTERA</t>
  </si>
  <si>
    <t>(1) VALORES NO PONDERADOS (FRECUENCIAS PORCENTUALES)</t>
  </si>
  <si>
    <t>PERMANECIO IGUAL</t>
  </si>
  <si>
    <t>INVENTARIO PRODUCTO TERMINADO FINALIZO EN EL MES (1)</t>
  </si>
  <si>
    <t>UTILIZACION DE LA CAPACIDAD INSTALADA (%)</t>
  </si>
  <si>
    <t>VOLUMEN DE PEDIDOS PARA LOS PROXIMOS MESES (1)</t>
  </si>
  <si>
    <t>EXPECTATIVAS 
SITUACION DE LA EMPRESA</t>
  </si>
  <si>
    <t>MATERIAS PRIMAS</t>
  </si>
  <si>
    <t>INSEGURIDAD</t>
  </si>
  <si>
    <t>CAPITAL DE TRABAJO</t>
  </si>
  <si>
    <t>CONTRABANDO</t>
  </si>
  <si>
    <t>TIPO DE CAMBIO</t>
  </si>
  <si>
    <t>OTROS</t>
  </si>
  <si>
    <t>INFRAESTRUCTURA</t>
  </si>
  <si>
    <t>PROBLEMAS DE PRODUCCIÓN</t>
  </si>
  <si>
    <t>FACTORES CLIMÁTICOS</t>
  </si>
  <si>
    <t>SITUACIÓN CON VENEZUELA</t>
  </si>
  <si>
    <t>IMPUESTOS</t>
  </si>
  <si>
    <t>MANO DE OBRA</t>
  </si>
  <si>
    <t>SUMINISTRO/COSTO DE ENERGÍA Y GAS</t>
  </si>
  <si>
    <t>ARANCELES</t>
  </si>
  <si>
    <t>LEGISLACIÓN</t>
  </si>
  <si>
    <t>ACUERDOS COMERCIALES</t>
  </si>
  <si>
    <t>FALTA DE TECNOLOGÍA</t>
  </si>
  <si>
    <t>IMPLEMENTACIÓN DE NUEVOS PROCESOS</t>
  </si>
  <si>
    <t>INESTABILIDAD DEL GOBIERNO</t>
  </si>
  <si>
    <t>PROBLEMAS CON PROVEEDORES</t>
  </si>
  <si>
    <t>SITUACIÓN ECONÓMICA INTERNACIONAL</t>
  </si>
  <si>
    <t>CAPACIDAD INSTALADA</t>
  </si>
  <si>
    <t>COMPETITIVIDAD</t>
  </si>
  <si>
    <t>POLITICA INDUSTRIAL</t>
  </si>
  <si>
    <t>COSTOS FINANCIEROS</t>
  </si>
  <si>
    <t>PROBLEMAS ADMINISTRATIVOS</t>
  </si>
  <si>
    <t>NO RESPONDE</t>
  </si>
  <si>
    <t>TRANSPORTE TERRESTRE / COSTOS LOGÍSTICOS</t>
  </si>
  <si>
    <t>C10</t>
  </si>
  <si>
    <t>C101</t>
  </si>
  <si>
    <t>C103</t>
  </si>
  <si>
    <t>C104</t>
  </si>
  <si>
    <t>C105</t>
  </si>
  <si>
    <t>C1051</t>
  </si>
  <si>
    <t>C1052</t>
  </si>
  <si>
    <t>C1053</t>
  </si>
  <si>
    <t>C106</t>
  </si>
  <si>
    <t>C107</t>
  </si>
  <si>
    <t>C108</t>
  </si>
  <si>
    <t>C1081</t>
  </si>
  <si>
    <t>C1082</t>
  </si>
  <si>
    <t>C1089</t>
  </si>
  <si>
    <t>C109</t>
  </si>
  <si>
    <t>C11</t>
  </si>
  <si>
    <t>C13</t>
  </si>
  <si>
    <t>C14</t>
  </si>
  <si>
    <t>C151</t>
  </si>
  <si>
    <t>C1511</t>
  </si>
  <si>
    <t>C1512</t>
  </si>
  <si>
    <t>C152</t>
  </si>
  <si>
    <t>C16</t>
  </si>
  <si>
    <t>C17</t>
  </si>
  <si>
    <t>C1801</t>
  </si>
  <si>
    <t>C1802</t>
  </si>
  <si>
    <t>C1803</t>
  </si>
  <si>
    <t>C1804</t>
  </si>
  <si>
    <t>C19</t>
  </si>
  <si>
    <t>C1901</t>
  </si>
  <si>
    <t>C1902</t>
  </si>
  <si>
    <t>C201</t>
  </si>
  <si>
    <t>C2011</t>
  </si>
  <si>
    <t>C2012</t>
  </si>
  <si>
    <t>C202</t>
  </si>
  <si>
    <t>C2021</t>
  </si>
  <si>
    <t>C2022</t>
  </si>
  <si>
    <t>C2029</t>
  </si>
  <si>
    <t>C21</t>
  </si>
  <si>
    <t>C221</t>
  </si>
  <si>
    <t>C222</t>
  </si>
  <si>
    <t>C231</t>
  </si>
  <si>
    <t>C239</t>
  </si>
  <si>
    <t>C2391</t>
  </si>
  <si>
    <t>C2392</t>
  </si>
  <si>
    <t>C291</t>
  </si>
  <si>
    <t>C293</t>
  </si>
  <si>
    <t>C30</t>
  </si>
  <si>
    <t>C</t>
  </si>
  <si>
    <t>Carne, pescado y sus productos</t>
  </si>
  <si>
    <t>Aceites y grasas de origen vegetal y animal</t>
  </si>
  <si>
    <t>Productos lácteos</t>
  </si>
  <si>
    <t>Productos de molineria y almidones</t>
  </si>
  <si>
    <t>Molineria de Trigo</t>
  </si>
  <si>
    <t>Industria del Arroz</t>
  </si>
  <si>
    <t>Otras Molineria</t>
  </si>
  <si>
    <t>Trilla de café</t>
  </si>
  <si>
    <t>Elaboracion de azucar y panela</t>
  </si>
  <si>
    <t>Otros productos alimenticios</t>
  </si>
  <si>
    <t>Panadería, macarrones, fideos y sus productos</t>
  </si>
  <si>
    <t>Elaboración de cacao, chocolate y productos de confiteria</t>
  </si>
  <si>
    <t>Resto de Alimentos</t>
  </si>
  <si>
    <t>Elaboración de alimentos preparados para animales</t>
  </si>
  <si>
    <t>Hilatura, tejetura y acabado de productos textiles</t>
  </si>
  <si>
    <t>Confección de prendas de vestir</t>
  </si>
  <si>
    <t>Curtido y recurtido de cuero; articulos de viajes y similares</t>
  </si>
  <si>
    <t>Curtido y recurtido de cueros; recurtido y teñido de pieles</t>
  </si>
  <si>
    <t>Artículos de viaje, bolsos y artículos similares</t>
  </si>
  <si>
    <t>Papel, carton, y sus productos</t>
  </si>
  <si>
    <t>Empaques y etiquetas</t>
  </si>
  <si>
    <t>Productos publicitarios y comerciales</t>
  </si>
  <si>
    <t>Impresiones editoriales</t>
  </si>
  <si>
    <t>Servicios relacionados con la impresión</t>
  </si>
  <si>
    <t>Refinación de petróleo, mezcla de combustibles y coquizacion</t>
  </si>
  <si>
    <t>Mezcla de combustibles</t>
  </si>
  <si>
    <t>Sustancias y productos químicos básicos</t>
  </si>
  <si>
    <t>Abonos y compuestos inorgánicos nitrogenados</t>
  </si>
  <si>
    <t>Otras sustancias y productos químicos básicos</t>
  </si>
  <si>
    <t>Plaguicidas y otros productos químicos de uso agropecuario</t>
  </si>
  <si>
    <t>Pinturas, barnices y revestimientos similares, tintas para impresión</t>
  </si>
  <si>
    <t xml:space="preserve">Jabones y detergentes, preparados para limpiar y pulir; perfumes </t>
  </si>
  <si>
    <t>Otros productos químicos n.c.p.</t>
  </si>
  <si>
    <t>Farmaceúticos, sustancias químicas medicinales</t>
  </si>
  <si>
    <t>Productos de caucho</t>
  </si>
  <si>
    <t>Productos de plástico</t>
  </si>
  <si>
    <t>Vidrio y sus productos</t>
  </si>
  <si>
    <t>Productos minerales no metálicos</t>
  </si>
  <si>
    <t>Cemento, cal y yeso</t>
  </si>
  <si>
    <t>Otros productos minerales no metalicos</t>
  </si>
  <si>
    <t>Vehículos automotores y sus motores</t>
  </si>
  <si>
    <t>Partes, piezas y accesorios para vehículos automotores</t>
  </si>
  <si>
    <t>Otros tipos de equipo de transporte</t>
  </si>
  <si>
    <t>Bebidas</t>
  </si>
  <si>
    <t>Calzado</t>
  </si>
  <si>
    <t>Madera y sus productos</t>
  </si>
  <si>
    <t>Otros Productos Químicos</t>
  </si>
  <si>
    <t>Refinacion de petroleo, coquización</t>
  </si>
  <si>
    <t>C203</t>
  </si>
  <si>
    <t>VENTAS TOTALES (**)</t>
  </si>
  <si>
    <t>VENTAS 
MERCADO NACIONAL (****)</t>
  </si>
  <si>
    <t xml:space="preserve"> **  VALORES PONDERADOS POR EL VALOR DE LAS VENTAS TOTALES DE CADA EMPRESA</t>
  </si>
  <si>
    <t xml:space="preserve"> ***  VALORES PONDERADOS POR EL VALOR DE LAS VENTAS AL MERCADO NACIONAL DE CADA EMPRESA</t>
  </si>
  <si>
    <t xml:space="preserve"> *  VALORES PONDERADOS POR EL VALOR AGREGADO DEL SECTOR</t>
  </si>
  <si>
    <t>(1) VALORES PONDERADOS POR EL VALOR AGREGADO DEL SECTOR</t>
  </si>
  <si>
    <t>Total Alimentos</t>
  </si>
  <si>
    <t>Alimentos</t>
  </si>
  <si>
    <t>TOTAL EXCLUYENDO REFINACIÓN</t>
  </si>
  <si>
    <t>TOTAL INDUSTRIA MANUFACTURERA</t>
  </si>
  <si>
    <t>PARO</t>
  </si>
  <si>
    <t>TRÁMITES</t>
  </si>
  <si>
    <t>ENERO - FEBRERO 2016</t>
  </si>
  <si>
    <t>ENERO - FEBRERO 2017</t>
  </si>
  <si>
    <t>FEBRERO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</si>
</sst>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0.0_)"/>
    <numFmt numFmtId="166" formatCode="0.0%"/>
    <numFmt numFmtId="167" formatCode="0.0"/>
    <numFmt numFmtId="168" formatCode="#,##0.0"/>
    <numFmt numFmtId="169" formatCode="#,##0.0_);\(#,##0.0\)"/>
    <numFmt numFmtId="170" formatCode="0.0_ ;[Red]\-0.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2"/>
      <name val="Calibri"/>
      <family val="2"/>
    </font>
    <font>
      <i/>
      <sz val="12"/>
      <name val="Calibri"/>
      <family val="2"/>
    </font>
    <font>
      <b/>
      <sz val="11"/>
      <color indexed="12"/>
      <name val="Calibri"/>
      <family val="2"/>
    </font>
    <font>
      <b/>
      <sz val="10"/>
      <color indexed="3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10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51" fillId="0" borderId="0" xfId="57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>
      <alignment horizontal="centerContinuous" vertical="center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1" fillId="0" borderId="0" xfId="0" applyNumberFormat="1" applyFont="1" applyAlignment="1">
      <alignment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 locked="0"/>
    </xf>
    <xf numFmtId="0" fontId="24" fillId="0" borderId="0" xfId="0" applyFont="1" applyAlignment="1">
      <alignment horizontal="centerContinuous" vertical="center"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>
      <alignment horizontal="centerContinuous" vertical="center" wrapText="1"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25" fillId="0" borderId="23" xfId="0" applyFont="1" applyBorder="1" applyAlignment="1">
      <alignment horizontal="centerContinuous" vertical="center" wrapText="1"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" fillId="0" borderId="0" xfId="52" applyFont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Continuous" vertical="center"/>
      <protection/>
    </xf>
    <xf numFmtId="0" fontId="21" fillId="0" borderId="0" xfId="52" applyFont="1" applyAlignment="1">
      <alignment horizontal="centerContinuous" vertical="center"/>
      <protection/>
    </xf>
    <xf numFmtId="0" fontId="2" fillId="0" borderId="0" xfId="52" applyFont="1" applyAlignment="1" applyProtection="1" quotePrefix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164" fontId="2" fillId="0" borderId="24" xfId="52" applyNumberFormat="1" applyFont="1" applyBorder="1" applyAlignment="1" applyProtection="1">
      <alignment horizontal="center" vertical="center"/>
      <protection locked="0"/>
    </xf>
    <xf numFmtId="164" fontId="2" fillId="0" borderId="16" xfId="52" applyNumberFormat="1" applyFont="1" applyBorder="1" applyAlignment="1" applyProtection="1">
      <alignment horizontal="center" vertical="center"/>
      <protection locked="0"/>
    </xf>
    <xf numFmtId="164" fontId="2" fillId="0" borderId="17" xfId="52" applyNumberFormat="1" applyFont="1" applyBorder="1" applyAlignment="1" applyProtection="1">
      <alignment horizontal="center" vertical="center"/>
      <protection locked="0"/>
    </xf>
    <xf numFmtId="164" fontId="2" fillId="0" borderId="25" xfId="52" applyNumberFormat="1" applyFont="1" applyBorder="1" applyAlignment="1" applyProtection="1">
      <alignment horizontal="center" vertical="center"/>
      <protection locked="0"/>
    </xf>
    <xf numFmtId="164" fontId="2" fillId="0" borderId="18" xfId="52" applyNumberFormat="1" applyFont="1" applyBorder="1" applyAlignment="1" applyProtection="1">
      <alignment horizontal="center" vertical="center"/>
      <protection locked="0"/>
    </xf>
    <xf numFmtId="164" fontId="2" fillId="0" borderId="19" xfId="52" applyNumberFormat="1" applyFont="1" applyBorder="1" applyAlignment="1" applyProtection="1">
      <alignment horizontal="center" vertical="center"/>
      <protection locked="0"/>
    </xf>
    <xf numFmtId="165" fontId="21" fillId="0" borderId="0" xfId="52" applyNumberFormat="1" applyFont="1" applyAlignment="1" applyProtection="1">
      <alignment horizontal="center" vertical="center"/>
      <protection/>
    </xf>
    <xf numFmtId="165" fontId="21" fillId="0" borderId="0" xfId="52" applyNumberFormat="1" applyFont="1" applyAlignment="1" applyProtection="1">
      <alignment vertical="center"/>
      <protection/>
    </xf>
    <xf numFmtId="0" fontId="22" fillId="0" borderId="0" xfId="52" applyFont="1" applyAlignment="1" applyProtection="1" quotePrefix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5" fillId="0" borderId="0" xfId="0" applyFont="1" applyAlignment="1" applyProtection="1" quotePrefix="1">
      <alignment horizontal="centerContinuous" vertical="center"/>
      <protection/>
    </xf>
    <xf numFmtId="0" fontId="25" fillId="0" borderId="28" xfId="0" applyFont="1" applyBorder="1" applyAlignment="1">
      <alignment horizontal="centerContinuous" vertical="center" wrapText="1"/>
    </xf>
    <xf numFmtId="165" fontId="21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left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 quotePrefix="1">
      <alignment horizontal="center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26" fillId="0" borderId="17" xfId="0" applyNumberFormat="1" applyFont="1" applyBorder="1" applyAlignment="1" applyProtection="1">
      <alignment horizontal="center" vertical="center"/>
      <protection/>
    </xf>
    <xf numFmtId="167" fontId="2" fillId="0" borderId="24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0" fontId="50" fillId="0" borderId="0" xfId="53" applyFont="1" applyAlignment="1">
      <alignment horizontal="left"/>
      <protection/>
    </xf>
    <xf numFmtId="0" fontId="33" fillId="0" borderId="0" xfId="53" applyFont="1" applyAlignment="1">
      <alignment horizontal="left"/>
      <protection/>
    </xf>
    <xf numFmtId="0" fontId="33" fillId="8" borderId="0" xfId="53" applyFont="1" applyFill="1" applyAlignment="1">
      <alignment horizontal="left" indent="1"/>
      <protection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/>
    </xf>
    <xf numFmtId="0" fontId="21" fillId="0" borderId="0" xfId="52" applyFont="1" applyAlignment="1">
      <alignment horizontal="left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6" xfId="52" applyFont="1" applyBorder="1" applyAlignment="1" quotePrefix="1">
      <alignment horizontal="center" vertical="center" wrapText="1"/>
      <protection/>
    </xf>
    <xf numFmtId="0" fontId="3" fillId="0" borderId="13" xfId="52" applyFont="1" applyBorder="1" applyAlignment="1" quotePrefix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21" xfId="0" applyFont="1" applyBorder="1" applyAlignment="1" applyProtection="1">
      <alignment horizontal="centerContinuous" vertical="center" wrapText="1"/>
      <protection/>
    </xf>
    <xf numFmtId="0" fontId="3" fillId="0" borderId="22" xfId="0" applyFont="1" applyBorder="1" applyAlignment="1">
      <alignment horizontal="centerContinuous" vertical="center" wrapText="1"/>
    </xf>
    <xf numFmtId="0" fontId="29" fillId="0" borderId="22" xfId="0" applyFont="1" applyBorder="1" applyAlignment="1">
      <alignment horizontal="centerContinuous" vertical="center" wrapText="1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Continuous" vertical="center" wrapText="1"/>
      <protection/>
    </xf>
    <xf numFmtId="0" fontId="29" fillId="0" borderId="23" xfId="0" applyFont="1" applyBorder="1" applyAlignment="1">
      <alignment horizontal="centerContinuous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 wrapText="1"/>
    </xf>
    <xf numFmtId="0" fontId="33" fillId="0" borderId="0" xfId="53" applyFont="1" applyAlignment="1">
      <alignment horizontal="left"/>
      <protection/>
    </xf>
    <xf numFmtId="166" fontId="52" fillId="0" borderId="0" xfId="57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53" fillId="0" borderId="0" xfId="0" applyNumberFormat="1" applyFont="1" applyAlignment="1" quotePrefix="1">
      <alignment horizontal="left"/>
    </xf>
    <xf numFmtId="0" fontId="54" fillId="0" borderId="0" xfId="0" applyFont="1" applyAlignment="1">
      <alignment vertical="center"/>
    </xf>
    <xf numFmtId="0" fontId="54" fillId="0" borderId="0" xfId="0" applyNumberFormat="1" applyFont="1" applyAlignment="1">
      <alignment/>
    </xf>
    <xf numFmtId="165" fontId="53" fillId="0" borderId="0" xfId="0" applyNumberFormat="1" applyFont="1" applyBorder="1" applyAlignment="1" applyProtection="1">
      <alignment horizontal="center" vertical="center"/>
      <protection/>
    </xf>
    <xf numFmtId="167" fontId="53" fillId="0" borderId="0" xfId="0" applyNumberFormat="1" applyFont="1" applyAlignment="1">
      <alignment horizontal="center" vertical="center"/>
    </xf>
    <xf numFmtId="167" fontId="53" fillId="0" borderId="0" xfId="0" applyNumberFormat="1" applyFont="1" applyAlignment="1">
      <alignment vertical="center"/>
    </xf>
    <xf numFmtId="167" fontId="53" fillId="0" borderId="0" xfId="52" applyNumberFormat="1" applyFont="1" applyAlignment="1">
      <alignment horizontal="center" vertical="center"/>
      <protection/>
    </xf>
    <xf numFmtId="0" fontId="2" fillId="0" borderId="0" xfId="0" applyFont="1" applyBorder="1" applyAlignment="1" applyProtection="1" quotePrefix="1">
      <alignment horizontal="centerContinuous" vertical="center"/>
      <protection/>
    </xf>
    <xf numFmtId="169" fontId="21" fillId="0" borderId="0" xfId="0" applyNumberFormat="1" applyFont="1" applyAlignment="1">
      <alignment vertical="center"/>
    </xf>
    <xf numFmtId="170" fontId="2" fillId="0" borderId="16" xfId="0" applyNumberFormat="1" applyFont="1" applyBorder="1" applyAlignment="1" applyProtection="1">
      <alignment horizontal="center" vertical="center"/>
      <protection/>
    </xf>
    <xf numFmtId="170" fontId="2" fillId="0" borderId="32" xfId="0" applyNumberFormat="1" applyFont="1" applyBorder="1" applyAlignment="1" applyProtection="1">
      <alignment horizontal="center" vertical="center"/>
      <protection/>
    </xf>
    <xf numFmtId="170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4" fillId="0" borderId="18" xfId="0" applyNumberFormat="1" applyFont="1" applyBorder="1" applyAlignment="1" applyProtection="1">
      <alignment horizontal="center" vertical="center"/>
      <protection/>
    </xf>
    <xf numFmtId="170" fontId="4" fillId="0" borderId="33" xfId="0" applyNumberFormat="1" applyFont="1" applyBorder="1" applyAlignment="1" applyProtection="1">
      <alignment horizontal="center" vertical="center"/>
      <protection/>
    </xf>
    <xf numFmtId="170" fontId="4" fillId="12" borderId="18" xfId="0" applyNumberFormat="1" applyFont="1" applyFill="1" applyBorder="1" applyAlignment="1" applyProtection="1">
      <alignment horizontal="center" vertical="center"/>
      <protection/>
    </xf>
    <xf numFmtId="170" fontId="4" fillId="12" borderId="33" xfId="0" applyNumberFormat="1" applyFont="1" applyFill="1" applyBorder="1" applyAlignment="1" applyProtection="1">
      <alignment horizontal="center" vertical="center"/>
      <protection/>
    </xf>
    <xf numFmtId="0" fontId="4" fillId="12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4" fontId="2" fillId="0" borderId="34" xfId="0" applyNumberFormat="1" applyFont="1" applyBorder="1" applyAlignment="1" applyProtection="1">
      <alignment horizontal="center" vertical="center"/>
      <protection locked="0"/>
    </xf>
    <xf numFmtId="167" fontId="2" fillId="0" borderId="35" xfId="0" applyNumberFormat="1" applyFont="1" applyBorder="1" applyAlignment="1" applyProtection="1">
      <alignment horizontal="center" vertical="center"/>
      <protection/>
    </xf>
    <xf numFmtId="167" fontId="26" fillId="0" borderId="35" xfId="0" applyNumberFormat="1" applyFont="1" applyBorder="1" applyAlignment="1" applyProtection="1">
      <alignment horizontal="center" vertical="center"/>
      <protection/>
    </xf>
    <xf numFmtId="167" fontId="26" fillId="0" borderId="32" xfId="0" applyNumberFormat="1" applyFont="1" applyBorder="1" applyAlignment="1" applyProtection="1">
      <alignment horizontal="center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 applyProtection="1">
      <alignment horizontal="center" vertical="center"/>
      <protection/>
    </xf>
    <xf numFmtId="167" fontId="26" fillId="0" borderId="19" xfId="0" applyNumberFormat="1" applyFont="1" applyBorder="1" applyAlignment="1" applyProtection="1">
      <alignment horizontal="center" vertical="center"/>
      <protection/>
    </xf>
    <xf numFmtId="167" fontId="2" fillId="0" borderId="37" xfId="0" applyNumberFormat="1" applyFont="1" applyBorder="1" applyAlignment="1" applyProtection="1">
      <alignment horizontal="center" vertical="center"/>
      <protection/>
    </xf>
    <xf numFmtId="17" fontId="2" fillId="0" borderId="0" xfId="0" applyNumberFormat="1" applyFont="1" applyAlignment="1" applyProtection="1" quotePrefix="1">
      <alignment horizontal="centerContinuous" vertical="center"/>
      <protection/>
    </xf>
    <xf numFmtId="0" fontId="2" fillId="0" borderId="0" xfId="0" applyFont="1" applyAlignment="1" applyProtection="1" quotePrefix="1">
      <alignment horizontal="centerContinuous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52" applyNumberFormat="1" applyFont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4 2" xfId="55"/>
    <cellStyle name="Notas" xfId="56"/>
    <cellStyle name="Percent" xfId="57"/>
    <cellStyle name="Porcentaje 2" xfId="58"/>
    <cellStyle name="Porcentaje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Base%20de%20Consulta\Consulta%20Resultados%20EOIC%202017%20CIIU%20Rev%204%20-%20SUM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EOIC%20Cuadros%20con%20y%20Sin%20Refinacion%20Ponderadore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1">
        <row r="3">
          <cell r="D3" t="str">
            <v>CIIU Rev 4 EOIC</v>
          </cell>
          <cell r="E3" t="str">
            <v>Digitos</v>
          </cell>
          <cell r="F3" t="str">
            <v>Buena</v>
          </cell>
          <cell r="G3" t="str">
            <v>Regular</v>
          </cell>
          <cell r="H3" t="str">
            <v>Mala</v>
          </cell>
          <cell r="I3" t="str">
            <v>Rentabilidad</v>
          </cell>
          <cell r="J3" t="str">
            <v>Materias Primas</v>
          </cell>
          <cell r="K3" t="str">
            <v>Demanda</v>
          </cell>
          <cell r="L3" t="str">
            <v>Competencia</v>
          </cell>
          <cell r="M3" t="str">
            <v>Inseguridad</v>
          </cell>
          <cell r="N3" t="str">
            <v>Capital de Trabajo</v>
          </cell>
          <cell r="O3" t="str">
            <v>Cartera</v>
          </cell>
          <cell r="P3" t="str">
            <v>Contrabando</v>
          </cell>
          <cell r="Q3" t="str">
            <v>Tipo de cambio</v>
          </cell>
          <cell r="R3" t="str">
            <v>Sin problemas</v>
          </cell>
          <cell r="S3" t="str">
            <v>Otros</v>
          </cell>
          <cell r="T3" t="str">
            <v>Transporte terrestre/Costos logísticos</v>
          </cell>
          <cell r="U3" t="str">
            <v>Infraestructura</v>
          </cell>
          <cell r="V3" t="str">
            <v>Problemas de Producción</v>
          </cell>
          <cell r="W3" t="str">
            <v>Factores Climáticos</v>
          </cell>
          <cell r="X3" t="str">
            <v>Situación con Venezuela</v>
          </cell>
          <cell r="Y3" t="str">
            <v>Impuestos</v>
          </cell>
          <cell r="Z3" t="str">
            <v>Mano de obra</v>
          </cell>
          <cell r="AA3" t="str">
            <v>Suministro/Costo de Energía y Gas</v>
          </cell>
          <cell r="AB3" t="str">
            <v>Aranceles</v>
          </cell>
          <cell r="AC3" t="str">
            <v>Legislación</v>
          </cell>
          <cell r="AD3" t="str">
            <v>Acuerdos Comerciales</v>
          </cell>
          <cell r="AE3" t="str">
            <v>Falta de Tecnología</v>
          </cell>
          <cell r="AF3" t="str">
            <v>Implementación de nuevos procesos</v>
          </cell>
          <cell r="AG3" t="str">
            <v>Inestabilidad del Gobierno</v>
          </cell>
          <cell r="AH3" t="str">
            <v>Problemas con proveedores</v>
          </cell>
          <cell r="AI3" t="str">
            <v>Situación Económica Internacional</v>
          </cell>
          <cell r="AJ3" t="str">
            <v>Capacidad Instalada</v>
          </cell>
          <cell r="AK3" t="str">
            <v>Competitividad</v>
          </cell>
          <cell r="AL3" t="str">
            <v>Politica Industrial</v>
          </cell>
          <cell r="AM3" t="str">
            <v>Costos Financieros</v>
          </cell>
          <cell r="AN3" t="str">
            <v>Problemas Administrativos</v>
          </cell>
          <cell r="AO3" t="str">
            <v>Paro</v>
          </cell>
          <cell r="AP3" t="str">
            <v>Trámites</v>
          </cell>
          <cell r="AQ3" t="str">
            <v>Mejor</v>
          </cell>
          <cell r="AR3" t="str">
            <v>Igual</v>
          </cell>
          <cell r="AS3" t="str">
            <v>Peor</v>
          </cell>
          <cell r="AT3" t="str">
            <v>Aumentó</v>
          </cell>
          <cell r="AU3" t="str">
            <v>Permaneció igual</v>
          </cell>
          <cell r="AV3" t="str">
            <v>Disminuyó</v>
          </cell>
          <cell r="AW3" t="str">
            <v>%</v>
          </cell>
          <cell r="AX3" t="str">
            <v>Aumentó</v>
          </cell>
          <cell r="AY3" t="str">
            <v>Permaneció igual</v>
          </cell>
          <cell r="AZ3" t="str">
            <v>Disminuyó</v>
          </cell>
          <cell r="BA3" t="str">
            <v>%</v>
          </cell>
          <cell r="BB3" t="str">
            <v>Aumentó</v>
          </cell>
          <cell r="BC3" t="str">
            <v>Permaneció igual</v>
          </cell>
          <cell r="BD3" t="str">
            <v>Disminuyó</v>
          </cell>
          <cell r="BE3" t="str">
            <v>%</v>
          </cell>
          <cell r="BF3" t="str">
            <v>Aumentó</v>
          </cell>
          <cell r="BG3" t="str">
            <v>Permaneció igual</v>
          </cell>
          <cell r="BH3" t="str">
            <v>Disminuyó</v>
          </cell>
          <cell r="BI3" t="str">
            <v>%</v>
          </cell>
          <cell r="BJ3" t="str">
            <v>Aumentó</v>
          </cell>
          <cell r="BK3" t="str">
            <v>Permaneció igual</v>
          </cell>
          <cell r="BL3" t="str">
            <v>Disminuyó</v>
          </cell>
          <cell r="BM3" t="str">
            <v>%</v>
          </cell>
          <cell r="BN3" t="str">
            <v>Aumentó</v>
          </cell>
          <cell r="BO3" t="str">
            <v>Permaneció igual</v>
          </cell>
          <cell r="BP3" t="str">
            <v>Disminuyó</v>
          </cell>
          <cell r="BQ3" t="str">
            <v>%</v>
          </cell>
          <cell r="BR3" t="str">
            <v>Aumentó</v>
          </cell>
          <cell r="BS3" t="str">
            <v>Permaneció igual</v>
          </cell>
          <cell r="BT3" t="str">
            <v>Disminuyó</v>
          </cell>
          <cell r="BU3" t="str">
            <v>%</v>
          </cell>
          <cell r="BV3" t="str">
            <v>Aumentó</v>
          </cell>
          <cell r="BW3" t="str">
            <v>Permaneció igual</v>
          </cell>
          <cell r="BX3" t="str">
            <v>Disminuyó</v>
          </cell>
          <cell r="BY3" t="str">
            <v>%</v>
          </cell>
          <cell r="BZ3" t="str">
            <v>Aumentó</v>
          </cell>
          <cell r="CA3" t="str">
            <v>Permaneció igual</v>
          </cell>
          <cell r="CB3" t="str">
            <v>Disminuyó</v>
          </cell>
          <cell r="CC3" t="str">
            <v>%</v>
          </cell>
          <cell r="CD3" t="str">
            <v>Alto</v>
          </cell>
          <cell r="CE3" t="str">
            <v>Normal</v>
          </cell>
          <cell r="CF3" t="str">
            <v>Bajo</v>
          </cell>
          <cell r="CG3" t="str">
            <v>Valor</v>
          </cell>
          <cell r="CH3" t="str">
            <v>Alto</v>
          </cell>
          <cell r="CI3" t="str">
            <v>Normal</v>
          </cell>
          <cell r="CJ3" t="str">
            <v>Regular</v>
          </cell>
          <cell r="CK3" t="str">
            <v>Bajo</v>
          </cell>
          <cell r="CL3" t="str">
            <v>Aumentó</v>
          </cell>
          <cell r="CM3" t="str">
            <v>Permaneció igual</v>
          </cell>
          <cell r="CN3" t="str">
            <v>Disminuyó</v>
          </cell>
          <cell r="CO3" t="str">
            <v>Si</v>
          </cell>
          <cell r="CP3" t="str">
            <v>No</v>
          </cell>
          <cell r="CQ3" t="str">
            <v>Aumentó</v>
          </cell>
          <cell r="CR3" t="str">
            <v>Permaneció igual</v>
          </cell>
          <cell r="CS3" t="str">
            <v>Disminuyó</v>
          </cell>
          <cell r="CT3" t="str">
            <v>%</v>
          </cell>
          <cell r="CU3" t="str">
            <v>Aumentó</v>
          </cell>
          <cell r="CV3" t="str">
            <v>Permaneció igual</v>
          </cell>
          <cell r="CW3" t="str">
            <v>Disminuyó</v>
          </cell>
          <cell r="CX3" t="str">
            <v>%</v>
          </cell>
          <cell r="CY3" t="str">
            <v>Aumentó</v>
          </cell>
          <cell r="CZ3" t="str">
            <v>Permaneció igual</v>
          </cell>
          <cell r="DA3" t="str">
            <v>Disminuyó</v>
          </cell>
          <cell r="DB3" t="str">
            <v>%</v>
          </cell>
          <cell r="DC3" t="str">
            <v>Valor</v>
          </cell>
          <cell r="DD3" t="str">
            <v>Valor</v>
          </cell>
          <cell r="DE3" t="str">
            <v>Valor</v>
          </cell>
          <cell r="DF3" t="str">
            <v>Valor</v>
          </cell>
          <cell r="DG3" t="str">
            <v>Valor</v>
          </cell>
          <cell r="DH3" t="str">
            <v>Valor</v>
          </cell>
          <cell r="DI3" t="str">
            <v>Porcentaje</v>
          </cell>
          <cell r="DJ3" t="str">
            <v>Porcentaje</v>
          </cell>
          <cell r="DK3" t="str">
            <v>SI</v>
          </cell>
          <cell r="DL3" t="str">
            <v>NO</v>
          </cell>
          <cell r="DM3" t="str">
            <v>SI</v>
          </cell>
          <cell r="DN3" t="str">
            <v>NO</v>
          </cell>
          <cell r="DO3" t="str">
            <v>SI</v>
          </cell>
          <cell r="DP3" t="str">
            <v>NO</v>
          </cell>
          <cell r="DQ3" t="str">
            <v>SI</v>
          </cell>
          <cell r="DR3" t="str">
            <v>NO</v>
          </cell>
          <cell r="DS3" t="str">
            <v>SI</v>
          </cell>
          <cell r="DT3" t="str">
            <v>NO</v>
          </cell>
          <cell r="DU3" t="str">
            <v>Califique de 1 a 5 (donde 1 es poco y 5 es mucho) </v>
          </cell>
        </row>
        <row r="4">
          <cell r="D4" t="str">
            <v>C</v>
          </cell>
          <cell r="E4">
            <v>1</v>
          </cell>
          <cell r="F4">
            <v>56.2992125984252</v>
          </cell>
          <cell r="G4">
            <v>39.3700787401575</v>
          </cell>
          <cell r="H4">
            <v>4.33070866141732</v>
          </cell>
          <cell r="I4">
            <v>6.04838709677419</v>
          </cell>
          <cell r="J4">
            <v>20.1612903225806</v>
          </cell>
          <cell r="K4">
            <v>25.4032258064516</v>
          </cell>
          <cell r="L4">
            <v>16.9354838709677</v>
          </cell>
          <cell r="M4">
            <v>0.403225806451613</v>
          </cell>
          <cell r="N4">
            <v>5.24193548387097</v>
          </cell>
          <cell r="O4">
            <v>6.85483870967742</v>
          </cell>
          <cell r="P4">
            <v>11.6935483870968</v>
          </cell>
          <cell r="Q4">
            <v>22.1774193548387</v>
          </cell>
          <cell r="R4">
            <v>10.0806451612903</v>
          </cell>
          <cell r="S4">
            <v>14.1129032258065</v>
          </cell>
          <cell r="T4">
            <v>7.66129032258064</v>
          </cell>
          <cell r="U4">
            <v>4.83870967741936</v>
          </cell>
          <cell r="V4">
            <v>0.403225806451613</v>
          </cell>
          <cell r="W4">
            <v>4.43548387096774</v>
          </cell>
          <cell r="X4">
            <v>0.806451612903226</v>
          </cell>
          <cell r="Y4">
            <v>12.9032258064516</v>
          </cell>
          <cell r="Z4">
            <v>4.03225806451613</v>
          </cell>
          <cell r="AA4">
            <v>4.43548387096774</v>
          </cell>
          <cell r="AB4">
            <v>0.806451612903226</v>
          </cell>
          <cell r="AC4">
            <v>7.25806451612903</v>
          </cell>
          <cell r="AD4">
            <v>0.806451612903226</v>
          </cell>
          <cell r="AE4">
            <v>0.403225806451613</v>
          </cell>
          <cell r="AF4">
            <v>0.403225806451613</v>
          </cell>
          <cell r="AG4">
            <v>0.403225806451613</v>
          </cell>
          <cell r="AH4">
            <v>0.806451612903226</v>
          </cell>
          <cell r="AI4">
            <v>1.20967741935484</v>
          </cell>
          <cell r="AJ4">
            <v>7.25806451612903</v>
          </cell>
          <cell r="AK4">
            <v>0.806451612903226</v>
          </cell>
          <cell r="AL4">
            <v>37.4015748031496</v>
          </cell>
          <cell r="AM4">
            <v>53.9370078740158</v>
          </cell>
          <cell r="AN4">
            <v>8.66141732283465</v>
          </cell>
          <cell r="AO4">
            <v>27.1879516392771</v>
          </cell>
          <cell r="AP4">
            <v>6.78276560494037</v>
          </cell>
          <cell r="AQ4">
            <v>66.0292827557825</v>
          </cell>
          <cell r="AR4">
            <v>-2.99681604191629</v>
          </cell>
          <cell r="AS4">
            <v>30.4441765757201</v>
          </cell>
          <cell r="AT4">
            <v>4.58958198858604</v>
          </cell>
          <cell r="AU4">
            <v>64.9662414356939</v>
          </cell>
          <cell r="AV4">
            <v>-1.72951408769003</v>
          </cell>
          <cell r="AW4">
            <v>45.7709716645758</v>
          </cell>
          <cell r="AX4">
            <v>5.30818376551408</v>
          </cell>
          <cell r="AY4">
            <v>48.9208445699101</v>
          </cell>
          <cell r="AZ4">
            <v>15.744439673767</v>
          </cell>
          <cell r="BA4">
            <v>31.5831917263001</v>
          </cell>
          <cell r="BB4">
            <v>2.10967679117273</v>
          </cell>
          <cell r="BC4">
            <v>66.3071314825272</v>
          </cell>
          <cell r="BD4">
            <v>-4.25708970504865</v>
          </cell>
          <cell r="BE4">
            <v>36.2717275853447</v>
          </cell>
          <cell r="BF4">
            <v>2.64235476545328</v>
          </cell>
          <cell r="BG4">
            <v>61.085917649202</v>
          </cell>
          <cell r="BH4">
            <v>-2.27006385302861</v>
          </cell>
          <cell r="BI4">
            <v>50.9025317640558</v>
          </cell>
          <cell r="BJ4">
            <v>4.44439372187432</v>
          </cell>
          <cell r="BK4">
            <v>44.6530745140699</v>
          </cell>
          <cell r="BL4">
            <v>4.96262526961146</v>
          </cell>
          <cell r="BM4">
            <v>26.3696623870174</v>
          </cell>
          <cell r="BN4">
            <v>7.86572585984268</v>
          </cell>
          <cell r="BO4">
            <v>65.7646117531399</v>
          </cell>
          <cell r="BP4">
            <v>-4.30893155798844</v>
          </cell>
          <cell r="BQ4">
            <v>37.3628290777468</v>
          </cell>
          <cell r="BR4">
            <v>3.05302992184819</v>
          </cell>
          <cell r="BS4">
            <v>59.584141000405</v>
          </cell>
          <cell r="BT4">
            <v>-1.91439088183934</v>
          </cell>
          <cell r="BU4">
            <v>56.8986052572044</v>
          </cell>
          <cell r="BV4">
            <v>4.52219495044478</v>
          </cell>
          <cell r="BW4">
            <v>38.5791997923508</v>
          </cell>
          <cell r="BX4">
            <v>3.36803896114592</v>
          </cell>
          <cell r="BY4">
            <v>20.1103396222013</v>
          </cell>
          <cell r="BZ4">
            <v>62.970386435813</v>
          </cell>
          <cell r="CA4">
            <v>16.9192739419857</v>
          </cell>
          <cell r="CB4">
            <v>73.4960160937667</v>
          </cell>
          <cell r="CC4">
            <v>4.34294681410709</v>
          </cell>
          <cell r="CD4">
            <v>73.6752416001723</v>
          </cell>
          <cell r="CE4">
            <v>17.7817145748376</v>
          </cell>
          <cell r="CF4">
            <v>4.200097010883</v>
          </cell>
          <cell r="CG4">
            <v>26.3779527559055</v>
          </cell>
          <cell r="CH4">
            <v>25.9842519685039</v>
          </cell>
          <cell r="CI4">
            <v>47.6377952755906</v>
          </cell>
          <cell r="CJ4">
            <v>71.4285714285714</v>
          </cell>
          <cell r="CK4">
            <v>28.5714285714286</v>
          </cell>
          <cell r="CL4">
            <v>45.7941217807656</v>
          </cell>
          <cell r="CM4">
            <v>12.0631260638145</v>
          </cell>
          <cell r="CN4">
            <v>42.1427521554199</v>
          </cell>
          <cell r="CO4">
            <v>49.6651879157655</v>
          </cell>
          <cell r="CP4">
            <v>55.6444870463544</v>
          </cell>
          <cell r="CQ4">
            <v>2.56928204040562</v>
          </cell>
          <cell r="CR4">
            <v>41.78623091324</v>
          </cell>
          <cell r="CS4">
            <v>4.21898722184934</v>
          </cell>
          <cell r="CT4">
            <v>53.2337650555301</v>
          </cell>
          <cell r="CU4">
            <v>6.49526882389391</v>
          </cell>
          <cell r="CV4">
            <v>40.270966120576</v>
          </cell>
          <cell r="CW4">
            <v>51.6871382722516</v>
          </cell>
          <cell r="CX4">
            <v>2399744112676.76</v>
          </cell>
          <cell r="CY4">
            <v>5144075823566.26</v>
          </cell>
          <cell r="CZ4">
            <v>2660916005275.26</v>
          </cell>
          <cell r="DA4">
            <v>1074098105210.51</v>
          </cell>
          <cell r="DB4">
            <v>131609</v>
          </cell>
          <cell r="DC4">
            <v>27490.9853071401</v>
          </cell>
          <cell r="DD4">
            <v>22.2183439712141</v>
          </cell>
          <cell r="DE4">
            <v>21.9291719898914</v>
          </cell>
          <cell r="DF4">
            <v>12.1212121212121</v>
          </cell>
          <cell r="DG4">
            <v>87.8787878787879</v>
          </cell>
          <cell r="DH4">
            <v>16.2790697674419</v>
          </cell>
          <cell r="DI4">
            <v>83.7209302325581</v>
          </cell>
          <cell r="DJ4">
            <v>49.6503496503497</v>
          </cell>
          <cell r="DK4">
            <v>50.3496503496504</v>
          </cell>
          <cell r="DL4">
            <v>63.265306122449</v>
          </cell>
          <cell r="DM4">
            <v>36.734693877551</v>
          </cell>
          <cell r="DN4">
            <v>26.5625</v>
          </cell>
          <cell r="DO4">
            <v>73.4375</v>
          </cell>
          <cell r="DP4">
            <v>0</v>
          </cell>
        </row>
        <row r="5">
          <cell r="D5" t="str">
            <v>C10</v>
          </cell>
          <cell r="E5">
            <v>2</v>
          </cell>
          <cell r="F5">
            <v>60.3448275862069</v>
          </cell>
          <cell r="G5">
            <v>37.9310344827586</v>
          </cell>
          <cell r="H5">
            <v>1.72413793103448</v>
          </cell>
          <cell r="I5">
            <v>6.89655172413793</v>
          </cell>
          <cell r="J5">
            <v>25.8620689655172</v>
          </cell>
          <cell r="K5">
            <v>12.0689655172414</v>
          </cell>
          <cell r="L5">
            <v>18.9655172413793</v>
          </cell>
          <cell r="M5">
            <v>1.72413793103448</v>
          </cell>
          <cell r="N5">
            <v>1.72413793103448</v>
          </cell>
          <cell r="O5">
            <v>3.44827586206896</v>
          </cell>
          <cell r="P5">
            <v>8.62068965517241</v>
          </cell>
          <cell r="Q5">
            <v>29.3103448275862</v>
          </cell>
          <cell r="R5">
            <v>6.89655172413793</v>
          </cell>
          <cell r="S5">
            <v>18.9655172413793</v>
          </cell>
          <cell r="T5">
            <v>6.89655172413793</v>
          </cell>
          <cell r="U5">
            <v>6.89655172413793</v>
          </cell>
          <cell r="V5">
            <v>8.62068965517241</v>
          </cell>
          <cell r="W5">
            <v>12.0689655172414</v>
          </cell>
          <cell r="X5">
            <v>1.72413793103448</v>
          </cell>
          <cell r="Y5">
            <v>1.72413793103448</v>
          </cell>
          <cell r="Z5">
            <v>3.44827586206896</v>
          </cell>
          <cell r="AA5">
            <v>1.72413793103448</v>
          </cell>
          <cell r="AB5">
            <v>1.72413793103448</v>
          </cell>
          <cell r="AC5">
            <v>1.72413793103448</v>
          </cell>
          <cell r="AD5">
            <v>3.44827586206896</v>
          </cell>
          <cell r="AE5">
            <v>50</v>
          </cell>
          <cell r="AF5">
            <v>41.3793103448276</v>
          </cell>
          <cell r="AG5">
            <v>8.62068965517241</v>
          </cell>
          <cell r="AH5">
            <v>31.5809632191072</v>
          </cell>
          <cell r="AI5">
            <v>2.98192497253813</v>
          </cell>
          <cell r="AJ5">
            <v>65.4371118083546</v>
          </cell>
          <cell r="AK5">
            <v>-1.90014118188072</v>
          </cell>
          <cell r="AL5">
            <v>43.6382461487913</v>
          </cell>
          <cell r="AM5">
            <v>0.817468532428165</v>
          </cell>
          <cell r="AN5">
            <v>55.5442853187806</v>
          </cell>
          <cell r="AO5">
            <v>-1.0212562957062</v>
          </cell>
          <cell r="AP5">
            <v>44.9520352079217</v>
          </cell>
          <cell r="AQ5">
            <v>11.7538736517722</v>
          </cell>
          <cell r="AR5">
            <v>43.294091140306</v>
          </cell>
          <cell r="AS5">
            <v>0.277262731945164</v>
          </cell>
          <cell r="AT5">
            <v>38.7367741421912</v>
          </cell>
          <cell r="AU5">
            <v>1.19975479580514</v>
          </cell>
          <cell r="AV5">
            <v>60.0634710620037</v>
          </cell>
          <cell r="AW5">
            <v>-2.7582689177025</v>
          </cell>
          <cell r="AX5">
            <v>50.0108884125469</v>
          </cell>
          <cell r="AY5">
            <v>1.47102292830666</v>
          </cell>
          <cell r="AZ5">
            <v>48.5180886591464</v>
          </cell>
          <cell r="BA5">
            <v>-2.20463542897328</v>
          </cell>
          <cell r="BB5">
            <v>46.2033390581417</v>
          </cell>
          <cell r="BC5">
            <v>7.76124542453983</v>
          </cell>
          <cell r="BD5">
            <v>46.0354155173185</v>
          </cell>
          <cell r="BE5">
            <v>0.0696620514183738</v>
          </cell>
          <cell r="BF5">
            <v>33.4978134712624</v>
          </cell>
          <cell r="BG5">
            <v>5.12666128072686</v>
          </cell>
          <cell r="BH5">
            <v>61.3755252480108</v>
          </cell>
          <cell r="BI5">
            <v>-2.95190399945692</v>
          </cell>
          <cell r="BJ5">
            <v>50.0366510209619</v>
          </cell>
          <cell r="BK5">
            <v>1.45081672837379</v>
          </cell>
          <cell r="BL5">
            <v>48.5125322506643</v>
          </cell>
          <cell r="BM5">
            <v>-2.25082216187464</v>
          </cell>
          <cell r="BN5">
            <v>50.2562263914589</v>
          </cell>
          <cell r="BO5">
            <v>7.53644016020781</v>
          </cell>
          <cell r="BP5">
            <v>42.2073334483333</v>
          </cell>
          <cell r="BQ5">
            <v>-0.401260415109864</v>
          </cell>
          <cell r="BR5">
            <v>25.6221136703292</v>
          </cell>
          <cell r="BS5">
            <v>68.076097111773</v>
          </cell>
          <cell r="BT5">
            <v>6.30178921789776</v>
          </cell>
          <cell r="BU5">
            <v>76.3255553110848</v>
          </cell>
          <cell r="BV5">
            <v>1.97949940908784</v>
          </cell>
          <cell r="BW5">
            <v>73.2973415465933</v>
          </cell>
          <cell r="BX5">
            <v>24.0179053817492</v>
          </cell>
          <cell r="BY5">
            <v>0.705253662569639</v>
          </cell>
          <cell r="BZ5">
            <v>39.6551724137931</v>
          </cell>
          <cell r="CA5">
            <v>20.6896551724138</v>
          </cell>
          <cell r="CB5">
            <v>39.6551724137931</v>
          </cell>
          <cell r="CC5">
            <v>66.0377358490566</v>
          </cell>
          <cell r="CD5">
            <v>33.9622641509434</v>
          </cell>
          <cell r="CE5">
            <v>30.0220134019419</v>
          </cell>
          <cell r="CF5">
            <v>32.3427151772309</v>
          </cell>
          <cell r="CG5">
            <v>37.6352714208272</v>
          </cell>
          <cell r="CH5">
            <v>-0.0839378921958533</v>
          </cell>
          <cell r="CI5">
            <v>72.1908266739328</v>
          </cell>
          <cell r="CJ5">
            <v>3.92682350271383</v>
          </cell>
          <cell r="CK5">
            <v>23.8823498233534</v>
          </cell>
          <cell r="CL5">
            <v>0.882442251929693</v>
          </cell>
          <cell r="CM5">
            <v>66.8462648860494</v>
          </cell>
          <cell r="CN5">
            <v>3.88143024852648</v>
          </cell>
          <cell r="CO5">
            <v>29.2723048654241</v>
          </cell>
          <cell r="CP5">
            <v>135.711939277187</v>
          </cell>
          <cell r="CQ5">
            <v>1113506730175.99</v>
          </cell>
          <cell r="CR5">
            <v>1836441723137.77</v>
          </cell>
          <cell r="CS5">
            <v>489488641488.75</v>
          </cell>
          <cell r="CT5">
            <v>2876393040.29993</v>
          </cell>
          <cell r="CU5">
            <v>38566</v>
          </cell>
          <cell r="CV5">
            <v>177.976006500175</v>
          </cell>
          <cell r="CW5">
            <v>24.2693749889731</v>
          </cell>
          <cell r="CX5">
            <v>23.5262499693781</v>
          </cell>
          <cell r="CY5">
            <v>3.7037037037037</v>
          </cell>
          <cell r="CZ5">
            <v>96.2962962962963</v>
          </cell>
          <cell r="DA5">
            <v>7.40740740740741</v>
          </cell>
          <cell r="DB5">
            <v>92.5925925925926</v>
          </cell>
          <cell r="DC5">
            <v>40</v>
          </cell>
          <cell r="DD5">
            <v>60</v>
          </cell>
          <cell r="DE5">
            <v>61.2903225806452</v>
          </cell>
          <cell r="DF5">
            <v>38.7096774193548</v>
          </cell>
          <cell r="DG5">
            <v>25</v>
          </cell>
          <cell r="DH5">
            <v>75</v>
          </cell>
          <cell r="DI5">
            <v>0</v>
          </cell>
        </row>
        <row r="6">
          <cell r="D6" t="str">
            <v>C101</v>
          </cell>
          <cell r="E6">
            <v>3</v>
          </cell>
          <cell r="F6">
            <v>12.5</v>
          </cell>
          <cell r="G6">
            <v>75</v>
          </cell>
          <cell r="H6">
            <v>12.5</v>
          </cell>
          <cell r="I6">
            <v>25</v>
          </cell>
          <cell r="J6">
            <v>50</v>
          </cell>
          <cell r="K6">
            <v>12.5</v>
          </cell>
          <cell r="L6">
            <v>12.5</v>
          </cell>
          <cell r="M6">
            <v>12.5</v>
          </cell>
          <cell r="N6">
            <v>37.5</v>
          </cell>
          <cell r="O6">
            <v>12.5</v>
          </cell>
          <cell r="P6">
            <v>12.5</v>
          </cell>
          <cell r="Q6">
            <v>12.5</v>
          </cell>
          <cell r="R6">
            <v>12.5</v>
          </cell>
          <cell r="S6">
            <v>12.5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-10.294056622021</v>
          </cell>
          <cell r="Y6">
            <v>44.8936678613651</v>
          </cell>
          <cell r="Z6">
            <v>55.1063321386349</v>
          </cell>
          <cell r="AA6">
            <v>-4.25460208977557</v>
          </cell>
          <cell r="AB6">
            <v>82.0868069754995</v>
          </cell>
          <cell r="AC6">
            <v>17.9131930245005</v>
          </cell>
          <cell r="AD6">
            <v>3.3650924885618</v>
          </cell>
          <cell r="AE6">
            <v>44.5523688253358</v>
          </cell>
          <cell r="AF6">
            <v>5.73301837637493</v>
          </cell>
          <cell r="AG6">
            <v>49.7146127982893</v>
          </cell>
          <cell r="AH6">
            <v>-3.79807034204277</v>
          </cell>
          <cell r="AI6">
            <v>70.5395350893456</v>
          </cell>
          <cell r="AJ6">
            <v>5.73301837637493</v>
          </cell>
          <cell r="AK6">
            <v>23.7274465342795</v>
          </cell>
          <cell r="AL6">
            <v>-0.571371573746346</v>
          </cell>
          <cell r="AM6">
            <v>44.5523688253358</v>
          </cell>
          <cell r="AN6">
            <v>5.73301837637493</v>
          </cell>
          <cell r="AO6">
            <v>49.7146127982893</v>
          </cell>
          <cell r="AP6">
            <v>-1.26925766570053</v>
          </cell>
          <cell r="AQ6">
            <v>45.7403758977979</v>
          </cell>
          <cell r="AR6">
            <v>4.6532225467526</v>
          </cell>
          <cell r="AS6">
            <v>49.6064015554495</v>
          </cell>
          <cell r="AT6">
            <v>-2.98566243966943</v>
          </cell>
          <cell r="AU6">
            <v>72.4180676212672</v>
          </cell>
          <cell r="AV6">
            <v>4.6532225467526</v>
          </cell>
          <cell r="AW6">
            <v>22.9287098319802</v>
          </cell>
          <cell r="AX6">
            <v>0.135775811677191</v>
          </cell>
          <cell r="AY6">
            <v>45.7403758977979</v>
          </cell>
          <cell r="AZ6">
            <v>4.6532225467526</v>
          </cell>
          <cell r="BA6">
            <v>49.6064015554495</v>
          </cell>
          <cell r="BB6">
            <v>-0.350467755619874</v>
          </cell>
          <cell r="BC6">
            <v>26.1862442261674</v>
          </cell>
          <cell r="BD6">
            <v>64.3661011906323</v>
          </cell>
          <cell r="BE6">
            <v>9.44765458320025</v>
          </cell>
          <cell r="BF6">
            <v>82.9971236346336</v>
          </cell>
          <cell r="BG6">
            <v>90.1185901230147</v>
          </cell>
          <cell r="BH6">
            <v>4.10447299084346</v>
          </cell>
          <cell r="BI6">
            <v>5.77693688614186</v>
          </cell>
          <cell r="BJ6">
            <v>25</v>
          </cell>
          <cell r="BK6">
            <v>75</v>
          </cell>
          <cell r="BL6">
            <v>66.6666666666666</v>
          </cell>
          <cell r="BM6">
            <v>33.3333333333333</v>
          </cell>
          <cell r="BN6">
            <v>8.67148374496461</v>
          </cell>
          <cell r="BO6">
            <v>5.38267147421764</v>
          </cell>
          <cell r="BP6">
            <v>85.9458447808178</v>
          </cell>
          <cell r="BQ6">
            <v>-77.2743610358531</v>
          </cell>
          <cell r="BR6">
            <v>8.67148374496461</v>
          </cell>
          <cell r="BS6">
            <v>5.38267147421764</v>
          </cell>
          <cell r="BT6">
            <v>85.9458447808178</v>
          </cell>
          <cell r="BU6">
            <v>-81.3113646415164</v>
          </cell>
          <cell r="BV6">
            <v>8.67148374496461</v>
          </cell>
          <cell r="BW6">
            <v>5.38267147421764</v>
          </cell>
          <cell r="BX6">
            <v>85.9458447808178</v>
          </cell>
          <cell r="BY6">
            <v>6.25</v>
          </cell>
          <cell r="BZ6">
            <v>11147277625</v>
          </cell>
          <cell r="CA6">
            <v>14392298533</v>
          </cell>
          <cell r="CB6">
            <v>14392298533</v>
          </cell>
          <cell r="CC6">
            <v>0</v>
          </cell>
          <cell r="CD6">
            <v>3021</v>
          </cell>
          <cell r="CE6">
            <v>2.5</v>
          </cell>
          <cell r="CF6">
            <v>50</v>
          </cell>
          <cell r="CG6">
            <v>50</v>
          </cell>
          <cell r="CH6">
            <v>25</v>
          </cell>
          <cell r="CI6">
            <v>75</v>
          </cell>
          <cell r="CJ6">
            <v>25</v>
          </cell>
          <cell r="CK6">
            <v>75</v>
          </cell>
          <cell r="CL6">
            <v>60</v>
          </cell>
          <cell r="CM6">
            <v>40</v>
          </cell>
          <cell r="CN6">
            <v>80</v>
          </cell>
          <cell r="CO6">
            <v>20</v>
          </cell>
          <cell r="CP6">
            <v>60</v>
          </cell>
          <cell r="CQ6">
            <v>40</v>
          </cell>
          <cell r="CR6">
            <v>0</v>
          </cell>
        </row>
        <row r="7">
          <cell r="D7" t="str">
            <v>C1010</v>
          </cell>
          <cell r="E7">
            <v>4</v>
          </cell>
          <cell r="F7">
            <v>12.5</v>
          </cell>
          <cell r="G7">
            <v>75</v>
          </cell>
          <cell r="H7">
            <v>12.5</v>
          </cell>
          <cell r="I7">
            <v>25</v>
          </cell>
          <cell r="J7">
            <v>50</v>
          </cell>
          <cell r="K7">
            <v>12.5</v>
          </cell>
          <cell r="L7">
            <v>12.5</v>
          </cell>
          <cell r="M7">
            <v>12.5</v>
          </cell>
          <cell r="N7">
            <v>37.5</v>
          </cell>
          <cell r="O7">
            <v>12.5</v>
          </cell>
          <cell r="P7">
            <v>12.5</v>
          </cell>
          <cell r="Q7">
            <v>12.5</v>
          </cell>
          <cell r="R7">
            <v>12.5</v>
          </cell>
          <cell r="S7">
            <v>12.5</v>
          </cell>
          <cell r="T7">
            <v>25</v>
          </cell>
          <cell r="U7">
            <v>50</v>
          </cell>
          <cell r="V7">
            <v>25</v>
          </cell>
          <cell r="W7">
            <v>100</v>
          </cell>
          <cell r="X7">
            <v>-10.294056622021</v>
          </cell>
          <cell r="Y7">
            <v>44.8936678613651</v>
          </cell>
          <cell r="Z7">
            <v>55.1063321386349</v>
          </cell>
          <cell r="AA7">
            <v>-4.25460208977557</v>
          </cell>
          <cell r="AB7">
            <v>82.0868069754995</v>
          </cell>
          <cell r="AC7">
            <v>17.9131930245005</v>
          </cell>
          <cell r="AD7">
            <v>3.3650924885618</v>
          </cell>
          <cell r="AE7">
            <v>44.5523688253358</v>
          </cell>
          <cell r="AF7">
            <v>5.73301837637493</v>
          </cell>
          <cell r="AG7">
            <v>49.7146127982893</v>
          </cell>
          <cell r="AH7">
            <v>-3.79807034204277</v>
          </cell>
          <cell r="AI7">
            <v>70.5395350893456</v>
          </cell>
          <cell r="AJ7">
            <v>5.73301837637493</v>
          </cell>
          <cell r="AK7">
            <v>23.7274465342795</v>
          </cell>
          <cell r="AL7">
            <v>-0.571371573746346</v>
          </cell>
          <cell r="AM7">
            <v>44.5523688253358</v>
          </cell>
          <cell r="AN7">
            <v>5.73301837637493</v>
          </cell>
          <cell r="AO7">
            <v>49.7146127982893</v>
          </cell>
          <cell r="AP7">
            <v>-1.26925766570053</v>
          </cell>
          <cell r="AQ7">
            <v>45.7403758977979</v>
          </cell>
          <cell r="AR7">
            <v>4.6532225467526</v>
          </cell>
          <cell r="AS7">
            <v>49.6064015554495</v>
          </cell>
          <cell r="AT7">
            <v>-2.98566243966943</v>
          </cell>
          <cell r="AU7">
            <v>72.4180676212672</v>
          </cell>
          <cell r="AV7">
            <v>4.6532225467526</v>
          </cell>
          <cell r="AW7">
            <v>22.9287098319802</v>
          </cell>
          <cell r="AX7">
            <v>0.135775811677191</v>
          </cell>
          <cell r="AY7">
            <v>45.7403758977979</v>
          </cell>
          <cell r="AZ7">
            <v>4.6532225467526</v>
          </cell>
          <cell r="BA7">
            <v>49.6064015554495</v>
          </cell>
          <cell r="BB7">
            <v>-0.350467755619874</v>
          </cell>
          <cell r="BC7">
            <v>26.1862442261674</v>
          </cell>
          <cell r="BD7">
            <v>64.3661011906323</v>
          </cell>
          <cell r="BE7">
            <v>9.44765458320025</v>
          </cell>
          <cell r="BF7">
            <v>82.9971236346336</v>
          </cell>
          <cell r="BG7">
            <v>90.1185901230147</v>
          </cell>
          <cell r="BH7">
            <v>4.10447299084346</v>
          </cell>
          <cell r="BI7">
            <v>5.77693688614186</v>
          </cell>
          <cell r="BJ7">
            <v>25</v>
          </cell>
          <cell r="BK7">
            <v>75</v>
          </cell>
          <cell r="BL7">
            <v>66.6666666666666</v>
          </cell>
          <cell r="BM7">
            <v>33.3333333333333</v>
          </cell>
          <cell r="BN7">
            <v>8.67148374496461</v>
          </cell>
          <cell r="BO7">
            <v>5.38267147421764</v>
          </cell>
          <cell r="BP7">
            <v>85.9458447808178</v>
          </cell>
          <cell r="BQ7">
            <v>-77.2743610358531</v>
          </cell>
          <cell r="BR7">
            <v>8.67148374496461</v>
          </cell>
          <cell r="BS7">
            <v>5.38267147421764</v>
          </cell>
          <cell r="BT7">
            <v>85.9458447808178</v>
          </cell>
          <cell r="BU7">
            <v>-81.3113646415164</v>
          </cell>
          <cell r="BV7">
            <v>8.67148374496461</v>
          </cell>
          <cell r="BW7">
            <v>5.38267147421764</v>
          </cell>
          <cell r="BX7">
            <v>85.9458447808178</v>
          </cell>
          <cell r="BY7">
            <v>6.25</v>
          </cell>
          <cell r="BZ7">
            <v>11147277625</v>
          </cell>
          <cell r="CA7">
            <v>14392298533</v>
          </cell>
          <cell r="CB7">
            <v>14392298533</v>
          </cell>
          <cell r="CC7">
            <v>0</v>
          </cell>
          <cell r="CD7">
            <v>3021</v>
          </cell>
          <cell r="CE7">
            <v>2.5</v>
          </cell>
          <cell r="CF7">
            <v>50</v>
          </cell>
          <cell r="CG7">
            <v>50</v>
          </cell>
          <cell r="CH7">
            <v>25</v>
          </cell>
          <cell r="CI7">
            <v>75</v>
          </cell>
          <cell r="CJ7">
            <v>25</v>
          </cell>
          <cell r="CK7">
            <v>75</v>
          </cell>
          <cell r="CL7">
            <v>60</v>
          </cell>
          <cell r="CM7">
            <v>40</v>
          </cell>
          <cell r="CN7">
            <v>80</v>
          </cell>
          <cell r="CO7">
            <v>20</v>
          </cell>
          <cell r="CP7">
            <v>60</v>
          </cell>
          <cell r="CQ7">
            <v>40</v>
          </cell>
          <cell r="CR7">
            <v>0</v>
          </cell>
        </row>
        <row r="8">
          <cell r="D8" t="str">
            <v>C103</v>
          </cell>
          <cell r="E8">
            <v>3</v>
          </cell>
          <cell r="F8">
            <v>33.3333333333333</v>
          </cell>
          <cell r="G8">
            <v>66.6666666666666</v>
          </cell>
          <cell r="H8">
            <v>33.3333333333333</v>
          </cell>
          <cell r="I8">
            <v>33.3333333333333</v>
          </cell>
          <cell r="J8">
            <v>33.3333333333333</v>
          </cell>
          <cell r="K8">
            <v>33.3333333333333</v>
          </cell>
          <cell r="L8">
            <v>33.3333333333333</v>
          </cell>
          <cell r="M8">
            <v>33.3333333333333</v>
          </cell>
          <cell r="N8">
            <v>33.3333333333333</v>
          </cell>
          <cell r="O8">
            <v>100</v>
          </cell>
          <cell r="P8">
            <v>70.4968337986232</v>
          </cell>
          <cell r="Q8">
            <v>29.5031662013768</v>
          </cell>
          <cell r="R8">
            <v>8.1499906059714</v>
          </cell>
          <cell r="S8">
            <v>70.4968337986232</v>
          </cell>
          <cell r="T8">
            <v>29.5031662013768</v>
          </cell>
          <cell r="U8">
            <v>14.4705177826484</v>
          </cell>
          <cell r="V8">
            <v>100</v>
          </cell>
          <cell r="W8">
            <v>10</v>
          </cell>
          <cell r="X8">
            <v>70.4968337986232</v>
          </cell>
          <cell r="Y8">
            <v>29.5031662013768</v>
          </cell>
          <cell r="Z8">
            <v>4.7690059316219</v>
          </cell>
          <cell r="AA8">
            <v>70.4968337986232</v>
          </cell>
          <cell r="AB8">
            <v>29.5031662013768</v>
          </cell>
          <cell r="AC8">
            <v>5.33011725402647</v>
          </cell>
          <cell r="AD8">
            <v>100</v>
          </cell>
          <cell r="AE8">
            <v>14.6222312738959</v>
          </cell>
          <cell r="AF8">
            <v>70.8804694114085</v>
          </cell>
          <cell r="AG8">
            <v>29.1195305885915</v>
          </cell>
          <cell r="AH8">
            <v>3.73745006641643</v>
          </cell>
          <cell r="AI8">
            <v>58.131041522749</v>
          </cell>
          <cell r="AJ8">
            <v>41.868958477251</v>
          </cell>
          <cell r="AK8">
            <v>-1.99979248348034</v>
          </cell>
          <cell r="AL8">
            <v>100</v>
          </cell>
          <cell r="AM8">
            <v>10.6662539868342</v>
          </cell>
          <cell r="AN8">
            <v>57.3522798907334</v>
          </cell>
          <cell r="AO8">
            <v>42.6477201092666</v>
          </cell>
          <cell r="AP8">
            <v>69.1390310746561</v>
          </cell>
          <cell r="AQ8">
            <v>70.4968337986232</v>
          </cell>
          <cell r="AR8">
            <v>29.5031662013768</v>
          </cell>
          <cell r="AS8">
            <v>33.3333333333333</v>
          </cell>
          <cell r="AT8">
            <v>66.6666666666666</v>
          </cell>
          <cell r="AU8">
            <v>66.6666666666666</v>
          </cell>
          <cell r="AV8">
            <v>33.3333333333333</v>
          </cell>
          <cell r="AW8">
            <v>100</v>
          </cell>
          <cell r="AX8">
            <v>73.7215534576584</v>
          </cell>
          <cell r="AY8">
            <v>100</v>
          </cell>
          <cell r="AZ8">
            <v>63.5825801987821</v>
          </cell>
          <cell r="BA8">
            <v>100</v>
          </cell>
          <cell r="BB8">
            <v>0</v>
          </cell>
          <cell r="BC8">
            <v>150000</v>
          </cell>
          <cell r="BD8">
            <v>475274</v>
          </cell>
          <cell r="BE8">
            <v>465274</v>
          </cell>
          <cell r="BF8">
            <v>3000</v>
          </cell>
          <cell r="BG8">
            <v>190</v>
          </cell>
          <cell r="BH8">
            <v>0</v>
          </cell>
          <cell r="BI8">
            <v>1.25</v>
          </cell>
          <cell r="BJ8">
            <v>1.25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0</v>
          </cell>
        </row>
        <row r="9">
          <cell r="D9" t="str">
            <v>C1030</v>
          </cell>
          <cell r="E9">
            <v>4</v>
          </cell>
          <cell r="F9">
            <v>33.3333333333333</v>
          </cell>
          <cell r="G9">
            <v>66.6666666666666</v>
          </cell>
          <cell r="H9">
            <v>33.3333333333333</v>
          </cell>
          <cell r="I9">
            <v>33.3333333333333</v>
          </cell>
          <cell r="J9">
            <v>33.3333333333333</v>
          </cell>
          <cell r="K9">
            <v>33.3333333333333</v>
          </cell>
          <cell r="L9">
            <v>33.3333333333333</v>
          </cell>
          <cell r="M9">
            <v>33.3333333333333</v>
          </cell>
          <cell r="N9">
            <v>33.3333333333333</v>
          </cell>
          <cell r="O9">
            <v>100</v>
          </cell>
          <cell r="P9">
            <v>70.4968337986232</v>
          </cell>
          <cell r="Q9">
            <v>29.5031662013768</v>
          </cell>
          <cell r="R9">
            <v>8.1499906059714</v>
          </cell>
          <cell r="S9">
            <v>70.4968337986232</v>
          </cell>
          <cell r="T9">
            <v>29.5031662013768</v>
          </cell>
          <cell r="U9">
            <v>14.4705177826484</v>
          </cell>
          <cell r="V9">
            <v>100</v>
          </cell>
          <cell r="W9">
            <v>10</v>
          </cell>
          <cell r="X9">
            <v>70.4968337986232</v>
          </cell>
          <cell r="Y9">
            <v>29.5031662013768</v>
          </cell>
          <cell r="Z9">
            <v>4.7690059316219</v>
          </cell>
          <cell r="AA9">
            <v>70.4968337986232</v>
          </cell>
          <cell r="AB9">
            <v>29.5031662013768</v>
          </cell>
          <cell r="AC9">
            <v>5.33011725402647</v>
          </cell>
          <cell r="AD9">
            <v>100</v>
          </cell>
          <cell r="AE9">
            <v>14.6222312738959</v>
          </cell>
          <cell r="AF9">
            <v>70.8804694114085</v>
          </cell>
          <cell r="AG9">
            <v>29.1195305885915</v>
          </cell>
          <cell r="AH9">
            <v>3.73745006641643</v>
          </cell>
          <cell r="AI9">
            <v>58.131041522749</v>
          </cell>
          <cell r="AJ9">
            <v>41.868958477251</v>
          </cell>
          <cell r="AK9">
            <v>-1.99979248348034</v>
          </cell>
          <cell r="AL9">
            <v>100</v>
          </cell>
          <cell r="AM9">
            <v>10.6662539868342</v>
          </cell>
          <cell r="AN9">
            <v>57.3522798907334</v>
          </cell>
          <cell r="AO9">
            <v>42.6477201092666</v>
          </cell>
          <cell r="AP9">
            <v>69.1390310746561</v>
          </cell>
          <cell r="AQ9">
            <v>70.4968337986232</v>
          </cell>
          <cell r="AR9">
            <v>29.5031662013768</v>
          </cell>
          <cell r="AS9">
            <v>33.3333333333333</v>
          </cell>
          <cell r="AT9">
            <v>66.6666666666666</v>
          </cell>
          <cell r="AU9">
            <v>66.6666666666666</v>
          </cell>
          <cell r="AV9">
            <v>33.3333333333333</v>
          </cell>
          <cell r="AW9">
            <v>100</v>
          </cell>
          <cell r="AX9">
            <v>73.7215534576584</v>
          </cell>
          <cell r="AY9">
            <v>100</v>
          </cell>
          <cell r="AZ9">
            <v>63.5825801987821</v>
          </cell>
          <cell r="BA9">
            <v>100</v>
          </cell>
          <cell r="BB9">
            <v>0</v>
          </cell>
          <cell r="BC9">
            <v>150000</v>
          </cell>
          <cell r="BD9">
            <v>475274</v>
          </cell>
          <cell r="BE9">
            <v>465274</v>
          </cell>
          <cell r="BF9">
            <v>3000</v>
          </cell>
          <cell r="BG9">
            <v>190</v>
          </cell>
          <cell r="BH9">
            <v>0</v>
          </cell>
          <cell r="BI9">
            <v>1.25</v>
          </cell>
          <cell r="BJ9">
            <v>1.25</v>
          </cell>
          <cell r="BK9">
            <v>100</v>
          </cell>
          <cell r="BL9">
            <v>100</v>
          </cell>
          <cell r="BM9">
            <v>100</v>
          </cell>
          <cell r="BN9">
            <v>100</v>
          </cell>
          <cell r="BO9">
            <v>100</v>
          </cell>
          <cell r="BP9">
            <v>0</v>
          </cell>
        </row>
        <row r="10">
          <cell r="D10" t="str">
            <v>C104</v>
          </cell>
          <cell r="E10">
            <v>3</v>
          </cell>
          <cell r="F10">
            <v>71.4285714285714</v>
          </cell>
          <cell r="G10">
            <v>28.5714285714286</v>
          </cell>
          <cell r="H10">
            <v>14.2857142857143</v>
          </cell>
          <cell r="I10">
            <v>14.2857142857143</v>
          </cell>
          <cell r="J10">
            <v>42.8571428571429</v>
          </cell>
          <cell r="K10">
            <v>28.5714285714286</v>
          </cell>
          <cell r="L10">
            <v>28.5714285714286</v>
          </cell>
          <cell r="M10">
            <v>14.2857142857143</v>
          </cell>
          <cell r="N10">
            <v>71.4285714285714</v>
          </cell>
          <cell r="O10">
            <v>28.5714285714286</v>
          </cell>
          <cell r="P10">
            <v>34.5177313378421</v>
          </cell>
          <cell r="Q10">
            <v>65.4822686621579</v>
          </cell>
          <cell r="R10">
            <v>-5.01625463773646</v>
          </cell>
          <cell r="S10">
            <v>27.5913687008692</v>
          </cell>
          <cell r="T10">
            <v>72.4086312991308</v>
          </cell>
          <cell r="U10">
            <v>-3.97159384742774</v>
          </cell>
          <cell r="V10">
            <v>34.5177313378421</v>
          </cell>
          <cell r="W10">
            <v>65.4822686621579</v>
          </cell>
          <cell r="X10">
            <v>1.56536244837069</v>
          </cell>
          <cell r="Y10">
            <v>5.09078308809959</v>
          </cell>
          <cell r="Z10">
            <v>94.9092169119004</v>
          </cell>
          <cell r="AA10">
            <v>-11.3990150551347</v>
          </cell>
          <cell r="AB10">
            <v>28.5699879008705</v>
          </cell>
          <cell r="AC10">
            <v>71.4300120991296</v>
          </cell>
          <cell r="AD10">
            <v>-9.50460168397117</v>
          </cell>
          <cell r="AE10">
            <v>45.9925308677793</v>
          </cell>
          <cell r="AF10">
            <v>54.0074691322207</v>
          </cell>
          <cell r="AG10">
            <v>1.43835351420687</v>
          </cell>
          <cell r="AH10">
            <v>21.1315419152501</v>
          </cell>
          <cell r="AI10">
            <v>78.8684580847499</v>
          </cell>
          <cell r="AJ10">
            <v>-7.69299756346721</v>
          </cell>
          <cell r="AK10">
            <v>43.2036044993238</v>
          </cell>
          <cell r="AL10">
            <v>56.7963955006762</v>
          </cell>
          <cell r="AM10">
            <v>-7.98615831871975</v>
          </cell>
          <cell r="AN10">
            <v>45.0723502916769</v>
          </cell>
          <cell r="AO10">
            <v>54.9276497083231</v>
          </cell>
          <cell r="AP10">
            <v>1.57467244532759</v>
          </cell>
          <cell r="AQ10">
            <v>27.5913687008692</v>
          </cell>
          <cell r="AR10">
            <v>72.4086312991308</v>
          </cell>
          <cell r="AS10">
            <v>64.7328399884412</v>
          </cell>
          <cell r="AT10">
            <v>62.7218125048946</v>
          </cell>
          <cell r="AU10">
            <v>37.2781874951054</v>
          </cell>
          <cell r="AV10">
            <v>57.1428571428571</v>
          </cell>
          <cell r="AW10">
            <v>42.8571428571429</v>
          </cell>
          <cell r="AX10">
            <v>28.5714285714286</v>
          </cell>
          <cell r="AY10">
            <v>71.4285714285714</v>
          </cell>
          <cell r="AZ10">
            <v>100</v>
          </cell>
          <cell r="BA10">
            <v>-20.1059296263836</v>
          </cell>
          <cell r="BB10">
            <v>100</v>
          </cell>
          <cell r="BC10">
            <v>-7.93849620862879</v>
          </cell>
          <cell r="BD10">
            <v>100</v>
          </cell>
          <cell r="BE10">
            <v>-38.5699996948242</v>
          </cell>
          <cell r="BF10">
            <v>45740093284</v>
          </cell>
          <cell r="BG10">
            <v>311268368827</v>
          </cell>
          <cell r="BH10">
            <v>311268368827</v>
          </cell>
          <cell r="BI10">
            <v>0</v>
          </cell>
          <cell r="BJ10">
            <v>4041</v>
          </cell>
          <cell r="BK10">
            <v>3.5</v>
          </cell>
          <cell r="BL10">
            <v>0.429999987284342</v>
          </cell>
          <cell r="BM10">
            <v>0.346666653951009</v>
          </cell>
          <cell r="BN10">
            <v>100</v>
          </cell>
          <cell r="BO10">
            <v>25</v>
          </cell>
          <cell r="BP10">
            <v>75</v>
          </cell>
          <cell r="BQ10">
            <v>50</v>
          </cell>
          <cell r="BR10">
            <v>50</v>
          </cell>
          <cell r="BS10">
            <v>50</v>
          </cell>
          <cell r="BT10">
            <v>50</v>
          </cell>
          <cell r="BU10">
            <v>100</v>
          </cell>
          <cell r="BV10">
            <v>0</v>
          </cell>
        </row>
        <row r="11">
          <cell r="D11" t="str">
            <v>C1040</v>
          </cell>
          <cell r="E11">
            <v>4</v>
          </cell>
          <cell r="F11">
            <v>71.4285714285714</v>
          </cell>
          <cell r="G11">
            <v>28.5714285714286</v>
          </cell>
          <cell r="H11">
            <v>14.2857142857143</v>
          </cell>
          <cell r="I11">
            <v>14.2857142857143</v>
          </cell>
          <cell r="J11">
            <v>42.8571428571429</v>
          </cell>
          <cell r="K11">
            <v>28.5714285714286</v>
          </cell>
          <cell r="L11">
            <v>28.5714285714286</v>
          </cell>
          <cell r="M11">
            <v>14.2857142857143</v>
          </cell>
          <cell r="N11">
            <v>71.4285714285714</v>
          </cell>
          <cell r="O11">
            <v>28.5714285714286</v>
          </cell>
          <cell r="P11">
            <v>34.5177313378421</v>
          </cell>
          <cell r="Q11">
            <v>65.4822686621579</v>
          </cell>
          <cell r="R11">
            <v>-5.01625463773646</v>
          </cell>
          <cell r="S11">
            <v>27.5913687008692</v>
          </cell>
          <cell r="T11">
            <v>72.4086312991308</v>
          </cell>
          <cell r="U11">
            <v>-3.97159384742774</v>
          </cell>
          <cell r="V11">
            <v>34.5177313378421</v>
          </cell>
          <cell r="W11">
            <v>65.4822686621579</v>
          </cell>
          <cell r="X11">
            <v>1.56536244837069</v>
          </cell>
          <cell r="Y11">
            <v>5.09078308809959</v>
          </cell>
          <cell r="Z11">
            <v>94.9092169119004</v>
          </cell>
          <cell r="AA11">
            <v>-11.3990150551347</v>
          </cell>
          <cell r="AB11">
            <v>28.5699879008705</v>
          </cell>
          <cell r="AC11">
            <v>71.4300120991296</v>
          </cell>
          <cell r="AD11">
            <v>-9.50460168397117</v>
          </cell>
          <cell r="AE11">
            <v>45.9925308677793</v>
          </cell>
          <cell r="AF11">
            <v>54.0074691322207</v>
          </cell>
          <cell r="AG11">
            <v>1.43835351420687</v>
          </cell>
          <cell r="AH11">
            <v>21.1315419152501</v>
          </cell>
          <cell r="AI11">
            <v>78.8684580847499</v>
          </cell>
          <cell r="AJ11">
            <v>-7.69299756346721</v>
          </cell>
          <cell r="AK11">
            <v>43.2036044993238</v>
          </cell>
          <cell r="AL11">
            <v>56.7963955006762</v>
          </cell>
          <cell r="AM11">
            <v>-7.98615831871975</v>
          </cell>
          <cell r="AN11">
            <v>45.0723502916769</v>
          </cell>
          <cell r="AO11">
            <v>54.9276497083231</v>
          </cell>
          <cell r="AP11">
            <v>1.57467244532759</v>
          </cell>
          <cell r="AQ11">
            <v>27.5913687008692</v>
          </cell>
          <cell r="AR11">
            <v>72.4086312991308</v>
          </cell>
          <cell r="AS11">
            <v>64.7328399884412</v>
          </cell>
          <cell r="AT11">
            <v>62.7218125048946</v>
          </cell>
          <cell r="AU11">
            <v>37.2781874951054</v>
          </cell>
          <cell r="AV11">
            <v>57.1428571428571</v>
          </cell>
          <cell r="AW11">
            <v>42.8571428571429</v>
          </cell>
          <cell r="AX11">
            <v>28.5714285714286</v>
          </cell>
          <cell r="AY11">
            <v>71.4285714285714</v>
          </cell>
          <cell r="AZ11">
            <v>100</v>
          </cell>
          <cell r="BA11">
            <v>-20.1059296263836</v>
          </cell>
          <cell r="BB11">
            <v>100</v>
          </cell>
          <cell r="BC11">
            <v>-7.93849620862879</v>
          </cell>
          <cell r="BD11">
            <v>100</v>
          </cell>
          <cell r="BE11">
            <v>-38.5699996948242</v>
          </cell>
          <cell r="BF11">
            <v>45740093284</v>
          </cell>
          <cell r="BG11">
            <v>311268368827</v>
          </cell>
          <cell r="BH11">
            <v>311268368827</v>
          </cell>
          <cell r="BI11">
            <v>0</v>
          </cell>
          <cell r="BJ11">
            <v>4041</v>
          </cell>
          <cell r="BK11">
            <v>3.5</v>
          </cell>
          <cell r="BL11">
            <v>0.429999987284342</v>
          </cell>
          <cell r="BM11">
            <v>0.346666653951009</v>
          </cell>
          <cell r="BN11">
            <v>100</v>
          </cell>
          <cell r="BO11">
            <v>25</v>
          </cell>
          <cell r="BP11">
            <v>75</v>
          </cell>
          <cell r="BQ11">
            <v>50</v>
          </cell>
          <cell r="BR11">
            <v>50</v>
          </cell>
          <cell r="BS11">
            <v>50</v>
          </cell>
          <cell r="BT11">
            <v>50</v>
          </cell>
          <cell r="BU11">
            <v>100</v>
          </cell>
          <cell r="BV11">
            <v>0</v>
          </cell>
        </row>
        <row r="12">
          <cell r="D12" t="str">
            <v>C105</v>
          </cell>
          <cell r="E12">
            <v>3</v>
          </cell>
          <cell r="F12">
            <v>60</v>
          </cell>
          <cell r="G12">
            <v>40</v>
          </cell>
          <cell r="H12">
            <v>20</v>
          </cell>
          <cell r="I12">
            <v>10</v>
          </cell>
          <cell r="J12">
            <v>10</v>
          </cell>
          <cell r="K12">
            <v>10</v>
          </cell>
          <cell r="L12">
            <v>60</v>
          </cell>
          <cell r="M12">
            <v>10</v>
          </cell>
          <cell r="N12">
            <v>30</v>
          </cell>
          <cell r="O12">
            <v>10</v>
          </cell>
          <cell r="P12">
            <v>10</v>
          </cell>
          <cell r="Q12">
            <v>10</v>
          </cell>
          <cell r="R12">
            <v>40</v>
          </cell>
          <cell r="S12">
            <v>50</v>
          </cell>
          <cell r="T12">
            <v>10</v>
          </cell>
          <cell r="U12">
            <v>59.2975271038971</v>
          </cell>
          <cell r="V12">
            <v>1.21487468294484</v>
          </cell>
          <cell r="W12">
            <v>39.4875982131581</v>
          </cell>
          <cell r="X12">
            <v>5.2690341230761</v>
          </cell>
          <cell r="Y12">
            <v>59.6446042636494</v>
          </cell>
          <cell r="Z12">
            <v>3.85206729374556</v>
          </cell>
          <cell r="AA12">
            <v>36.503328442605</v>
          </cell>
          <cell r="AB12">
            <v>7.97704459343812</v>
          </cell>
          <cell r="AC12">
            <v>11.3290317258936</v>
          </cell>
          <cell r="AD12">
            <v>3.85206729374556</v>
          </cell>
          <cell r="AE12">
            <v>84.8189009803608</v>
          </cell>
          <cell r="AF12">
            <v>1.85596463532618</v>
          </cell>
          <cell r="AG12">
            <v>90.738706569017</v>
          </cell>
          <cell r="AH12">
            <v>1.13756167481515</v>
          </cell>
          <cell r="AI12">
            <v>8.12373175616788</v>
          </cell>
          <cell r="AJ12">
            <v>13.6541167358882</v>
          </cell>
          <cell r="AK12">
            <v>91.345690059425</v>
          </cell>
          <cell r="AL12">
            <v>3.60692685730518</v>
          </cell>
          <cell r="AM12">
            <v>5.04738308326982</v>
          </cell>
          <cell r="AN12">
            <v>7.2256104810706</v>
          </cell>
          <cell r="AO12">
            <v>54.3411847789679</v>
          </cell>
          <cell r="AP12">
            <v>5.50817530789944</v>
          </cell>
          <cell r="AQ12">
            <v>40.1506399131326</v>
          </cell>
          <cell r="AR12">
            <v>4.80787656273474</v>
          </cell>
          <cell r="AS12">
            <v>34.9193238113226</v>
          </cell>
          <cell r="AT12">
            <v>1.1700694998428</v>
          </cell>
          <cell r="AU12">
            <v>63.9106066888346</v>
          </cell>
          <cell r="AV12">
            <v>0.559134862768691</v>
          </cell>
          <cell r="AW12">
            <v>71.0468796481871</v>
          </cell>
          <cell r="AX12">
            <v>3.71000113429669</v>
          </cell>
          <cell r="AY12">
            <v>25.2431192175162</v>
          </cell>
          <cell r="AZ12">
            <v>4.77589262316863</v>
          </cell>
          <cell r="BA12">
            <v>25.9373877982829</v>
          </cell>
          <cell r="BB12">
            <v>9.28992797785736</v>
          </cell>
          <cell r="BC12">
            <v>64.7726842238597</v>
          </cell>
          <cell r="BD12">
            <v>4.9109667187789</v>
          </cell>
          <cell r="BE12">
            <v>2.17714978621104</v>
          </cell>
          <cell r="BF12">
            <v>66.4895186293713</v>
          </cell>
          <cell r="BG12">
            <v>31.3333315844176</v>
          </cell>
          <cell r="BH12">
            <v>75.8364238745428</v>
          </cell>
          <cell r="BI12">
            <v>1.57202705522618</v>
          </cell>
          <cell r="BJ12">
            <v>94.8300031418126</v>
          </cell>
          <cell r="BK12">
            <v>3.59796980296117</v>
          </cell>
          <cell r="BL12">
            <v>70</v>
          </cell>
          <cell r="BM12">
            <v>20</v>
          </cell>
          <cell r="BN12">
            <v>10</v>
          </cell>
          <cell r="BO12">
            <v>44.4444444444444</v>
          </cell>
          <cell r="BP12">
            <v>55.5555555555556</v>
          </cell>
          <cell r="BQ12">
            <v>82.9451027485976</v>
          </cell>
          <cell r="BR12">
            <v>15.4770390070972</v>
          </cell>
          <cell r="BS12">
            <v>1.57785824430527</v>
          </cell>
          <cell r="BT12">
            <v>75.180184532134</v>
          </cell>
          <cell r="BU12">
            <v>98.4221417556947</v>
          </cell>
          <cell r="BV12">
            <v>1.57785824430527</v>
          </cell>
          <cell r="BW12">
            <v>31.0376157417839</v>
          </cell>
          <cell r="BX12">
            <v>98.4221417556947</v>
          </cell>
          <cell r="BY12">
            <v>1.57785824430527</v>
          </cell>
          <cell r="BZ12">
            <v>41.1500015258789</v>
          </cell>
          <cell r="CA12">
            <v>963237351750.906</v>
          </cell>
          <cell r="CB12">
            <v>1358932762197.62</v>
          </cell>
          <cell r="CC12">
            <v>12176528924.5</v>
          </cell>
          <cell r="CD12">
            <v>35906</v>
          </cell>
          <cell r="CE12">
            <v>4862</v>
          </cell>
          <cell r="CF12">
            <v>4.10999998663153</v>
          </cell>
          <cell r="CG12">
            <v>26.0844443837802</v>
          </cell>
          <cell r="CH12">
            <v>24.0788888136546</v>
          </cell>
          <cell r="CI12">
            <v>100</v>
          </cell>
          <cell r="CJ12">
            <v>100</v>
          </cell>
          <cell r="CK12">
            <v>66.6666666666666</v>
          </cell>
          <cell r="CL12">
            <v>33.3333333333333</v>
          </cell>
          <cell r="CM12">
            <v>83.3333333333334</v>
          </cell>
          <cell r="CN12">
            <v>16.6666666666667</v>
          </cell>
          <cell r="CO12">
            <v>40</v>
          </cell>
          <cell r="CP12">
            <v>60</v>
          </cell>
          <cell r="CQ12">
            <v>0</v>
          </cell>
        </row>
        <row r="13">
          <cell r="D13" t="str">
            <v>C1051</v>
          </cell>
          <cell r="E13">
            <v>4</v>
          </cell>
          <cell r="F13">
            <v>42.8571428571429</v>
          </cell>
          <cell r="G13">
            <v>57.1428571428571</v>
          </cell>
          <cell r="H13">
            <v>14.2857142857143</v>
          </cell>
          <cell r="I13">
            <v>14.2857142857143</v>
          </cell>
          <cell r="J13">
            <v>14.2857142857143</v>
          </cell>
          <cell r="K13">
            <v>14.2857142857143</v>
          </cell>
          <cell r="L13">
            <v>57.1428571428571</v>
          </cell>
          <cell r="M13">
            <v>14.2857142857143</v>
          </cell>
          <cell r="N13">
            <v>28.5714285714286</v>
          </cell>
          <cell r="O13">
            <v>14.2857142857143</v>
          </cell>
          <cell r="P13">
            <v>14.2857142857143</v>
          </cell>
          <cell r="Q13">
            <v>14.2857142857143</v>
          </cell>
          <cell r="R13">
            <v>28.5714285714286</v>
          </cell>
          <cell r="S13">
            <v>57.1428571428571</v>
          </cell>
          <cell r="T13">
            <v>14.2857142857143</v>
          </cell>
          <cell r="U13">
            <v>73.9275544344985</v>
          </cell>
          <cell r="V13">
            <v>3.38075315402492</v>
          </cell>
          <cell r="W13">
            <v>22.6916924114765</v>
          </cell>
          <cell r="X13">
            <v>16.1523889307643</v>
          </cell>
          <cell r="Y13">
            <v>74.893400722182</v>
          </cell>
          <cell r="Z13">
            <v>10.719532504603</v>
          </cell>
          <cell r="AA13">
            <v>14.387066773215</v>
          </cell>
          <cell r="AB13">
            <v>8.25793737632186</v>
          </cell>
          <cell r="AC13">
            <v>1.68393547916425</v>
          </cell>
          <cell r="AD13">
            <v>10.719532504603</v>
          </cell>
          <cell r="AE13">
            <v>87.5965320162327</v>
          </cell>
          <cell r="AF13">
            <v>-3.14422655429823</v>
          </cell>
          <cell r="AG13">
            <v>72.8698729788375</v>
          </cell>
          <cell r="AH13">
            <v>3.33238472165174</v>
          </cell>
          <cell r="AI13">
            <v>23.7977422995108</v>
          </cell>
          <cell r="AJ13">
            <v>20.9704576973941</v>
          </cell>
          <cell r="AK13">
            <v>74.6479765792943</v>
          </cell>
          <cell r="AL13">
            <v>10.5661681625766</v>
          </cell>
          <cell r="AM13">
            <v>14.7858552581291</v>
          </cell>
          <cell r="AN13">
            <v>6.06824940092851</v>
          </cell>
          <cell r="AO13">
            <v>74.6479765792943</v>
          </cell>
          <cell r="AP13">
            <v>10.5661681625766</v>
          </cell>
          <cell r="AQ13">
            <v>14.7858552581291</v>
          </cell>
          <cell r="AR13">
            <v>2.34983339957013</v>
          </cell>
          <cell r="AS13">
            <v>72.6182173264255</v>
          </cell>
          <cell r="AT13">
            <v>3.3792910175259</v>
          </cell>
          <cell r="AU13">
            <v>24.0024916560486</v>
          </cell>
          <cell r="AV13">
            <v>4.27256175915492</v>
          </cell>
          <cell r="AW13">
            <v>74.4213493256251</v>
          </cell>
          <cell r="AX13">
            <v>10.7148964312154</v>
          </cell>
          <cell r="AY13">
            <v>14.8637542431594</v>
          </cell>
          <cell r="AZ13">
            <v>1.36112296545938</v>
          </cell>
          <cell r="BA13">
            <v>5.79118452864551</v>
          </cell>
          <cell r="BB13">
            <v>36.8653024792733</v>
          </cell>
          <cell r="BC13">
            <v>57.3435129920812</v>
          </cell>
          <cell r="BD13">
            <v>-1.53568930743283</v>
          </cell>
          <cell r="BE13">
            <v>6.05857222135546</v>
          </cell>
          <cell r="BF13">
            <v>93.9414277786446</v>
          </cell>
          <cell r="BG13">
            <v>79.2757856017329</v>
          </cell>
          <cell r="BH13">
            <v>4.37463674219122</v>
          </cell>
          <cell r="BI13">
            <v>85.612933226785</v>
          </cell>
          <cell r="BJ13">
            <v>10.0124300310237</v>
          </cell>
          <cell r="BK13">
            <v>57.1428571428571</v>
          </cell>
          <cell r="BL13">
            <v>28.5714285714286</v>
          </cell>
          <cell r="BM13">
            <v>14.2857142857143</v>
          </cell>
          <cell r="BN13">
            <v>33.3333333333333</v>
          </cell>
          <cell r="BO13">
            <v>66.6666666666666</v>
          </cell>
          <cell r="BP13">
            <v>90.7483567854651</v>
          </cell>
          <cell r="BQ13">
            <v>9.25164321453486</v>
          </cell>
          <cell r="BR13">
            <v>-1.75781221076162</v>
          </cell>
          <cell r="BS13">
            <v>90.7483567854651</v>
          </cell>
          <cell r="BT13">
            <v>9.25164321453486</v>
          </cell>
          <cell r="BU13">
            <v>27.6340469355698</v>
          </cell>
          <cell r="BV13">
            <v>90.7483567854651</v>
          </cell>
          <cell r="BW13">
            <v>9.25164321453486</v>
          </cell>
          <cell r="BX13">
            <v>0</v>
          </cell>
          <cell r="BY13">
            <v>10067587179.9062</v>
          </cell>
          <cell r="BZ13">
            <v>12175582299.625</v>
          </cell>
          <cell r="CA13">
            <v>12175566237.5</v>
          </cell>
          <cell r="CB13">
            <v>14701</v>
          </cell>
          <cell r="CC13">
            <v>1874</v>
          </cell>
          <cell r="CD13">
            <v>5.25399998128414</v>
          </cell>
          <cell r="CE13">
            <v>34.3833332061768</v>
          </cell>
          <cell r="CF13">
            <v>32.2999998728434</v>
          </cell>
          <cell r="CG13">
            <v>100</v>
          </cell>
          <cell r="CH13">
            <v>100</v>
          </cell>
          <cell r="CI13">
            <v>50</v>
          </cell>
          <cell r="CJ13">
            <v>50</v>
          </cell>
          <cell r="CK13">
            <v>75</v>
          </cell>
          <cell r="CL13">
            <v>25</v>
          </cell>
          <cell r="CM13">
            <v>33.3333333333333</v>
          </cell>
          <cell r="CN13">
            <v>66.6666666666666</v>
          </cell>
          <cell r="CO13">
            <v>0</v>
          </cell>
        </row>
        <row r="14">
          <cell r="D14" t="str">
            <v>C1052</v>
          </cell>
          <cell r="E14">
            <v>4</v>
          </cell>
          <cell r="F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-21.1200008392334</v>
          </cell>
          <cell r="K14">
            <v>100</v>
          </cell>
          <cell r="L14">
            <v>-4.71999979019165</v>
          </cell>
          <cell r="M14">
            <v>100</v>
          </cell>
          <cell r="N14">
            <v>-1.49000000953674</v>
          </cell>
          <cell r="O14">
            <v>100</v>
          </cell>
          <cell r="P14">
            <v>9.10000038146973</v>
          </cell>
          <cell r="Q14">
            <v>100</v>
          </cell>
          <cell r="R14">
            <v>4.90000009536743</v>
          </cell>
          <cell r="S14">
            <v>100</v>
          </cell>
          <cell r="T14">
            <v>-9.19999980926514</v>
          </cell>
          <cell r="U14">
            <v>100</v>
          </cell>
          <cell r="V14">
            <v>4.90000009536743</v>
          </cell>
          <cell r="W14">
            <v>100</v>
          </cell>
          <cell r="X14">
            <v>44.2900009155273</v>
          </cell>
          <cell r="Y14">
            <v>100</v>
          </cell>
          <cell r="Z14">
            <v>100</v>
          </cell>
          <cell r="AA14">
            <v>100</v>
          </cell>
          <cell r="AB14">
            <v>953169084416</v>
          </cell>
          <cell r="AC14">
            <v>1346756149248</v>
          </cell>
          <cell r="AD14">
            <v>1484</v>
          </cell>
          <cell r="AE14">
            <v>18.7600002288818</v>
          </cell>
          <cell r="AF14">
            <v>13.710000038147</v>
          </cell>
        </row>
        <row r="15">
          <cell r="D15" t="str">
            <v>C1053</v>
          </cell>
          <cell r="E15">
            <v>4</v>
          </cell>
          <cell r="F15">
            <v>100</v>
          </cell>
          <cell r="G15">
            <v>50</v>
          </cell>
          <cell r="H15">
            <v>100</v>
          </cell>
          <cell r="I15">
            <v>100</v>
          </cell>
          <cell r="J15">
            <v>100</v>
          </cell>
          <cell r="K15">
            <v>18.5822296698227</v>
          </cell>
          <cell r="L15">
            <v>100</v>
          </cell>
          <cell r="M15">
            <v>19.8232838228386</v>
          </cell>
          <cell r="N15">
            <v>32.7631299108882</v>
          </cell>
          <cell r="O15">
            <v>67.2368700891118</v>
          </cell>
          <cell r="P15">
            <v>10.5485404765425</v>
          </cell>
          <cell r="Q15">
            <v>100</v>
          </cell>
          <cell r="R15">
            <v>10.7012910367532</v>
          </cell>
          <cell r="S15">
            <v>100</v>
          </cell>
          <cell r="T15">
            <v>11.0467941497681</v>
          </cell>
          <cell r="U15">
            <v>32.2270038398268</v>
          </cell>
          <cell r="V15">
            <v>67.7729961601732</v>
          </cell>
          <cell r="W15">
            <v>7.48469581616143</v>
          </cell>
          <cell r="X15">
            <v>32.7244860983476</v>
          </cell>
          <cell r="Y15">
            <v>67.2755139016524</v>
          </cell>
          <cell r="Z15">
            <v>7.85372368076002</v>
          </cell>
          <cell r="AA15">
            <v>32.7244860983476</v>
          </cell>
          <cell r="AB15">
            <v>67.2755139016524</v>
          </cell>
          <cell r="AC15">
            <v>8.58644786907115</v>
          </cell>
          <cell r="AD15">
            <v>32.7244860983476</v>
          </cell>
          <cell r="AE15">
            <v>67.2755139016524</v>
          </cell>
          <cell r="AF15">
            <v>7.08279470894643</v>
          </cell>
          <cell r="AG15">
            <v>100</v>
          </cell>
          <cell r="AH15">
            <v>102.259206888415</v>
          </cell>
          <cell r="AI15">
            <v>100</v>
          </cell>
          <cell r="AJ15">
            <v>100</v>
          </cell>
          <cell r="AK15">
            <v>100</v>
          </cell>
          <cell r="AL15">
            <v>100</v>
          </cell>
          <cell r="AM15">
            <v>90.9999205466391</v>
          </cell>
          <cell r="AN15">
            <v>100</v>
          </cell>
          <cell r="AO15">
            <v>31.7374462845707</v>
          </cell>
          <cell r="AP15">
            <v>100</v>
          </cell>
          <cell r="AQ15">
            <v>82.3000030517578</v>
          </cell>
          <cell r="AR15">
            <v>680155</v>
          </cell>
          <cell r="AS15">
            <v>1030650</v>
          </cell>
          <cell r="AT15">
            <v>962687</v>
          </cell>
          <cell r="AU15">
            <v>21205</v>
          </cell>
          <cell r="AV15">
            <v>1504</v>
          </cell>
          <cell r="AW15">
            <v>1.25</v>
          </cell>
          <cell r="AX15">
            <v>4.84999999403954</v>
          </cell>
          <cell r="AY15">
            <v>4.60000002384186</v>
          </cell>
          <cell r="AZ15">
            <v>100</v>
          </cell>
          <cell r="BA15">
            <v>100</v>
          </cell>
          <cell r="BB15">
            <v>100</v>
          </cell>
          <cell r="BC15">
            <v>100</v>
          </cell>
          <cell r="BD15">
            <v>50</v>
          </cell>
          <cell r="BE15">
            <v>50</v>
          </cell>
          <cell r="BF15">
            <v>0</v>
          </cell>
        </row>
        <row r="16">
          <cell r="D16" t="str">
            <v>C107</v>
          </cell>
          <cell r="E16">
            <v>3</v>
          </cell>
          <cell r="F16">
            <v>71.4285714285714</v>
          </cell>
          <cell r="G16">
            <v>28.5714285714286</v>
          </cell>
          <cell r="H16">
            <v>14.2857142857143</v>
          </cell>
          <cell r="I16">
            <v>28.5714285714286</v>
          </cell>
          <cell r="J16">
            <v>14.2857142857143</v>
          </cell>
          <cell r="K16">
            <v>14.2857142857143</v>
          </cell>
          <cell r="L16">
            <v>28.5714285714286</v>
          </cell>
          <cell r="M16">
            <v>42.8571428571429</v>
          </cell>
          <cell r="N16">
            <v>100</v>
          </cell>
          <cell r="O16">
            <v>41.2690028016677</v>
          </cell>
          <cell r="P16">
            <v>58.7309971983323</v>
          </cell>
          <cell r="Q16">
            <v>6.66123150816683</v>
          </cell>
          <cell r="R16">
            <v>49.2279947228413</v>
          </cell>
          <cell r="S16">
            <v>50.7720052771587</v>
          </cell>
          <cell r="T16">
            <v>0.252341900662494</v>
          </cell>
          <cell r="U16">
            <v>37.3404274035343</v>
          </cell>
          <cell r="V16">
            <v>3.92857539813332</v>
          </cell>
          <cell r="W16">
            <v>58.7309971983323</v>
          </cell>
          <cell r="X16">
            <v>2.8736999530314</v>
          </cell>
          <cell r="Y16">
            <v>11.6744802710771</v>
          </cell>
          <cell r="Z16">
            <v>88.325519728923</v>
          </cell>
          <cell r="AA16">
            <v>-6.53539708719727</v>
          </cell>
          <cell r="AB16">
            <v>11.6744802710771</v>
          </cell>
          <cell r="AC16">
            <v>88.325519728923</v>
          </cell>
          <cell r="AD16">
            <v>-10.2822195389296</v>
          </cell>
          <cell r="AE16">
            <v>8.01872646208094</v>
          </cell>
          <cell r="AF16">
            <v>3.65575380899612</v>
          </cell>
          <cell r="AG16">
            <v>88.325519728923</v>
          </cell>
          <cell r="AH16">
            <v>-9.85638338344329</v>
          </cell>
          <cell r="AI16">
            <v>19.4964671966312</v>
          </cell>
          <cell r="AJ16">
            <v>80.5035328033688</v>
          </cell>
          <cell r="AK16">
            <v>-3.45917198433501</v>
          </cell>
          <cell r="AL16">
            <v>10.5545269134281</v>
          </cell>
          <cell r="AM16">
            <v>89.4454730865719</v>
          </cell>
          <cell r="AN16">
            <v>-8.65233232860979</v>
          </cell>
          <cell r="AO16">
            <v>16.3829999475315</v>
          </cell>
          <cell r="AP16">
            <v>83.6170000524686</v>
          </cell>
          <cell r="AQ16">
            <v>-18.047570310467</v>
          </cell>
          <cell r="AR16">
            <v>15.1132898972506</v>
          </cell>
          <cell r="AS16">
            <v>84.8867101027494</v>
          </cell>
          <cell r="AT16">
            <v>88.379529005489</v>
          </cell>
          <cell r="AU16">
            <v>100</v>
          </cell>
          <cell r="AV16">
            <v>14.2857142857143</v>
          </cell>
          <cell r="AW16">
            <v>14.2857142857143</v>
          </cell>
          <cell r="AX16">
            <v>71.4285714285714</v>
          </cell>
          <cell r="AY16">
            <v>100</v>
          </cell>
          <cell r="AZ16">
            <v>37.8088619643685</v>
          </cell>
          <cell r="BA16">
            <v>21.6760754226926</v>
          </cell>
          <cell r="BB16">
            <v>40.5150626129389</v>
          </cell>
          <cell r="BC16">
            <v>-0.128735108966495</v>
          </cell>
          <cell r="BD16">
            <v>35.7676599817171</v>
          </cell>
          <cell r="BE16">
            <v>21.6760754226926</v>
          </cell>
          <cell r="BF16">
            <v>42.5562645955903</v>
          </cell>
          <cell r="BG16">
            <v>-0.895128347568044</v>
          </cell>
          <cell r="BH16">
            <v>77.9170546056677</v>
          </cell>
          <cell r="BI16">
            <v>19.2113087774772</v>
          </cell>
          <cell r="BJ16">
            <v>2.87163661685512</v>
          </cell>
          <cell r="BK16">
            <v>11.6133335431417</v>
          </cell>
          <cell r="BL16">
            <v>358471931</v>
          </cell>
          <cell r="BM16">
            <v>358735034</v>
          </cell>
          <cell r="BN16">
            <v>329690586</v>
          </cell>
          <cell r="BO16">
            <v>308858</v>
          </cell>
          <cell r="BP16">
            <v>5691</v>
          </cell>
          <cell r="BQ16">
            <v>15.0666666030884</v>
          </cell>
          <cell r="BR16">
            <v>100</v>
          </cell>
          <cell r="BS16">
            <v>100</v>
          </cell>
          <cell r="BT16">
            <v>100</v>
          </cell>
          <cell r="BU16">
            <v>0</v>
          </cell>
        </row>
        <row r="17">
          <cell r="D17" t="str">
            <v>C1070</v>
          </cell>
          <cell r="E17">
            <v>4</v>
          </cell>
          <cell r="F17">
            <v>71.4285714285714</v>
          </cell>
          <cell r="G17">
            <v>28.5714285714286</v>
          </cell>
          <cell r="H17">
            <v>25</v>
          </cell>
          <cell r="I17">
            <v>50</v>
          </cell>
          <cell r="J17">
            <v>25</v>
          </cell>
          <cell r="K17">
            <v>25</v>
          </cell>
          <cell r="L17">
            <v>50</v>
          </cell>
          <cell r="M17">
            <v>75</v>
          </cell>
          <cell r="N17">
            <v>100</v>
          </cell>
          <cell r="O17">
            <v>41.2690028016677</v>
          </cell>
          <cell r="P17">
            <v>58.7309971983324</v>
          </cell>
          <cell r="Q17">
            <v>6.66123150816683</v>
          </cell>
          <cell r="R17">
            <v>49.2279947228413</v>
          </cell>
          <cell r="S17">
            <v>50.7720052771587</v>
          </cell>
          <cell r="T17">
            <v>0.252341900662494</v>
          </cell>
          <cell r="U17">
            <v>37.3404274035344</v>
          </cell>
          <cell r="V17">
            <v>3.92857539813332</v>
          </cell>
          <cell r="W17">
            <v>58.7309971983324</v>
          </cell>
          <cell r="X17">
            <v>2.8736999530314</v>
          </cell>
          <cell r="Y17">
            <v>11.6744802710771</v>
          </cell>
          <cell r="Z17">
            <v>88.325519728923</v>
          </cell>
          <cell r="AA17">
            <v>-6.53539708719727</v>
          </cell>
          <cell r="AB17">
            <v>11.6744802710771</v>
          </cell>
          <cell r="AC17">
            <v>88.325519728923</v>
          </cell>
          <cell r="AD17">
            <v>-10.2822195389296</v>
          </cell>
          <cell r="AE17">
            <v>8.01872646208094</v>
          </cell>
          <cell r="AF17">
            <v>3.65575380899612</v>
          </cell>
          <cell r="AG17">
            <v>88.325519728923</v>
          </cell>
          <cell r="AH17">
            <v>-9.85638338344329</v>
          </cell>
          <cell r="AI17">
            <v>19.4964671966312</v>
          </cell>
          <cell r="AJ17">
            <v>80.5035328033688</v>
          </cell>
          <cell r="AK17">
            <v>-3.45917198433501</v>
          </cell>
          <cell r="AL17">
            <v>10.5545269134281</v>
          </cell>
          <cell r="AM17">
            <v>89.4454730865719</v>
          </cell>
          <cell r="AN17">
            <v>-8.65233232860979</v>
          </cell>
          <cell r="AO17">
            <v>16.3829999475315</v>
          </cell>
          <cell r="AP17">
            <v>83.6170000524686</v>
          </cell>
          <cell r="AQ17">
            <v>-18.047570310467</v>
          </cell>
          <cell r="AR17">
            <v>15.1132898972506</v>
          </cell>
          <cell r="AS17">
            <v>84.8867101027494</v>
          </cell>
          <cell r="AT17">
            <v>88.379529005489</v>
          </cell>
          <cell r="AU17">
            <v>100</v>
          </cell>
          <cell r="AV17">
            <v>14.2857142857143</v>
          </cell>
          <cell r="AW17">
            <v>14.2857142857143</v>
          </cell>
          <cell r="AX17">
            <v>71.4285714285714</v>
          </cell>
          <cell r="AY17">
            <v>100</v>
          </cell>
          <cell r="AZ17">
            <v>37.8088619643685</v>
          </cell>
          <cell r="BA17">
            <v>21.6760754226926</v>
          </cell>
          <cell r="BB17">
            <v>40.515062612939</v>
          </cell>
          <cell r="BC17">
            <v>-0.128735108966495</v>
          </cell>
          <cell r="BD17">
            <v>35.7676599817171</v>
          </cell>
          <cell r="BE17">
            <v>21.6760754226926</v>
          </cell>
          <cell r="BF17">
            <v>42.5562645955903</v>
          </cell>
          <cell r="BG17">
            <v>-0.895128347568044</v>
          </cell>
          <cell r="BH17">
            <v>77.9170546056677</v>
          </cell>
          <cell r="BI17">
            <v>19.2113087774772</v>
          </cell>
          <cell r="BJ17">
            <v>2.87163661685512</v>
          </cell>
          <cell r="BK17">
            <v>11.6133335431417</v>
          </cell>
          <cell r="BL17">
            <v>358471931</v>
          </cell>
          <cell r="BM17">
            <v>358735034</v>
          </cell>
          <cell r="BN17">
            <v>329690586</v>
          </cell>
          <cell r="BO17">
            <v>308858</v>
          </cell>
          <cell r="BP17">
            <v>5691</v>
          </cell>
          <cell r="BQ17">
            <v>15.0666666030884</v>
          </cell>
          <cell r="BR17">
            <v>100</v>
          </cell>
          <cell r="BS17">
            <v>100</v>
          </cell>
          <cell r="BT17">
            <v>100</v>
          </cell>
          <cell r="BU17">
            <v>0</v>
          </cell>
        </row>
        <row r="18">
          <cell r="D18" t="str">
            <v>C108</v>
          </cell>
          <cell r="E18">
            <v>3</v>
          </cell>
          <cell r="F18">
            <v>92.8571428571429</v>
          </cell>
          <cell r="G18">
            <v>7.14285714285714</v>
          </cell>
          <cell r="H18">
            <v>28.5714285714286</v>
          </cell>
          <cell r="I18">
            <v>7.14285714285714</v>
          </cell>
          <cell r="J18">
            <v>28.5714285714286</v>
          </cell>
          <cell r="K18">
            <v>7.14285714285714</v>
          </cell>
          <cell r="L18">
            <v>42.8571428571429</v>
          </cell>
          <cell r="M18">
            <v>14.2857142857143</v>
          </cell>
          <cell r="N18">
            <v>14.2857142857143</v>
          </cell>
          <cell r="O18">
            <v>14.2857142857143</v>
          </cell>
          <cell r="P18">
            <v>7.14285714285714</v>
          </cell>
          <cell r="Q18">
            <v>7.14285714285714</v>
          </cell>
          <cell r="R18">
            <v>64.2857142857143</v>
          </cell>
          <cell r="S18">
            <v>35.7142857142857</v>
          </cell>
          <cell r="T18">
            <v>16.2014124407556</v>
          </cell>
          <cell r="U18">
            <v>5.6095092466966</v>
          </cell>
          <cell r="V18">
            <v>78.1890783125478</v>
          </cell>
          <cell r="W18">
            <v>-5.45420185738842</v>
          </cell>
          <cell r="X18">
            <v>35.2626869717742</v>
          </cell>
          <cell r="Y18">
            <v>64.7373130282258</v>
          </cell>
          <cell r="Z18">
            <v>-4.99881502968099</v>
          </cell>
          <cell r="AA18">
            <v>48.6059522008503</v>
          </cell>
          <cell r="AB18">
            <v>18.8672885330073</v>
          </cell>
          <cell r="AC18">
            <v>32.5267592661424</v>
          </cell>
          <cell r="AD18">
            <v>-4.91523953177592</v>
          </cell>
          <cell r="AE18">
            <v>36.4337056451573</v>
          </cell>
          <cell r="AF18">
            <v>63.5662943548426</v>
          </cell>
          <cell r="AG18">
            <v>-2.93270387086242</v>
          </cell>
          <cell r="AH18">
            <v>41.493552702154</v>
          </cell>
          <cell r="AI18">
            <v>58.506447297846</v>
          </cell>
          <cell r="AJ18">
            <v>-2.63291652773188</v>
          </cell>
          <cell r="AK18">
            <v>44.8524231465594</v>
          </cell>
          <cell r="AL18">
            <v>55.1475768534406</v>
          </cell>
          <cell r="AM18">
            <v>1.17122485779845</v>
          </cell>
          <cell r="AN18">
            <v>25.344349347546</v>
          </cell>
          <cell r="AO18">
            <v>14.0040479607204</v>
          </cell>
          <cell r="AP18">
            <v>60.6516026917336</v>
          </cell>
          <cell r="AQ18">
            <v>-2.14092535114501</v>
          </cell>
          <cell r="AR18">
            <v>36.1808217772833</v>
          </cell>
          <cell r="AS18">
            <v>63.8191782227167</v>
          </cell>
          <cell r="AT18">
            <v>-4.36511902739574</v>
          </cell>
          <cell r="AU18">
            <v>59.2354277950016</v>
          </cell>
          <cell r="AV18">
            <v>40.7645722049984</v>
          </cell>
          <cell r="AW18">
            <v>4.20454613081816</v>
          </cell>
          <cell r="AX18">
            <v>34.0732383650646</v>
          </cell>
          <cell r="AY18">
            <v>58.7138297672776</v>
          </cell>
          <cell r="AZ18">
            <v>7.2129318676578</v>
          </cell>
          <cell r="BA18">
            <v>67.4010621637169</v>
          </cell>
          <cell r="BB18">
            <v>7.2129318676578</v>
          </cell>
          <cell r="BC18">
            <v>70.656066975974</v>
          </cell>
          <cell r="BD18">
            <v>22.1310011563682</v>
          </cell>
          <cell r="BE18">
            <v>57.1428571428571</v>
          </cell>
          <cell r="BF18">
            <v>7.14285714285714</v>
          </cell>
          <cell r="BG18">
            <v>35.7142857142857</v>
          </cell>
          <cell r="BH18">
            <v>92.3076923076923</v>
          </cell>
          <cell r="BI18">
            <v>7.69230769230769</v>
          </cell>
          <cell r="BJ18">
            <v>27.8121963657512</v>
          </cell>
          <cell r="BK18">
            <v>39.7410007069798</v>
          </cell>
          <cell r="BL18">
            <v>32.446802927269</v>
          </cell>
          <cell r="BM18">
            <v>0.751343495740163</v>
          </cell>
          <cell r="BN18">
            <v>87.6942994430793</v>
          </cell>
          <cell r="BO18">
            <v>12.3057005569207</v>
          </cell>
          <cell r="BP18">
            <v>3.87467292078465</v>
          </cell>
          <cell r="BQ18">
            <v>70.291296629929</v>
          </cell>
          <cell r="BR18">
            <v>29.708703370071</v>
          </cell>
          <cell r="BS18">
            <v>386.663010656834</v>
          </cell>
          <cell r="BT18">
            <v>92312310269.0798</v>
          </cell>
          <cell r="BU18">
            <v>150679878252.65</v>
          </cell>
          <cell r="BV18">
            <v>150535735933.76</v>
          </cell>
          <cell r="BW18">
            <v>2876035173.69995</v>
          </cell>
          <cell r="BX18">
            <v>17694</v>
          </cell>
          <cell r="BY18">
            <v>655.480024397373</v>
          </cell>
          <cell r="BZ18">
            <v>22.6370000422001</v>
          </cell>
          <cell r="CA18">
            <v>22.2690000116825</v>
          </cell>
          <cell r="CB18">
            <v>100</v>
          </cell>
          <cell r="CC18">
            <v>100</v>
          </cell>
          <cell r="CD18">
            <v>16.6666666666667</v>
          </cell>
          <cell r="CE18">
            <v>83.3333333333334</v>
          </cell>
          <cell r="CF18">
            <v>50</v>
          </cell>
          <cell r="CG18">
            <v>50</v>
          </cell>
          <cell r="CH18">
            <v>16.6666666666667</v>
          </cell>
          <cell r="CI18">
            <v>83.3333333333334</v>
          </cell>
          <cell r="CJ18">
            <v>0</v>
          </cell>
        </row>
        <row r="19">
          <cell r="D19" t="str">
            <v>C1081</v>
          </cell>
          <cell r="E19">
            <v>4</v>
          </cell>
          <cell r="F19">
            <v>100</v>
          </cell>
          <cell r="G19">
            <v>33.3333333333333</v>
          </cell>
          <cell r="H19">
            <v>33.3333333333333</v>
          </cell>
          <cell r="I19">
            <v>33.3333333333333</v>
          </cell>
          <cell r="J19">
            <v>75</v>
          </cell>
          <cell r="K19">
            <v>25</v>
          </cell>
          <cell r="L19">
            <v>33.713255985091</v>
          </cell>
          <cell r="M19">
            <v>66.286744014909</v>
          </cell>
          <cell r="N19">
            <v>-2.33599719061757</v>
          </cell>
          <cell r="O19">
            <v>50.0800378440625</v>
          </cell>
          <cell r="P19">
            <v>49.9199621559375</v>
          </cell>
          <cell r="Q19">
            <v>2.36599703542825</v>
          </cell>
          <cell r="R19">
            <v>100</v>
          </cell>
          <cell r="S19">
            <v>5.75336861588766</v>
          </cell>
          <cell r="T19">
            <v>81.0244879581426</v>
          </cell>
          <cell r="U19">
            <v>18.9755120418575</v>
          </cell>
          <cell r="V19">
            <v>-2.47413996028116</v>
          </cell>
          <cell r="W19">
            <v>81.0244879581426</v>
          </cell>
          <cell r="X19">
            <v>18.9755120418575</v>
          </cell>
          <cell r="Y19">
            <v>0.964553752757204</v>
          </cell>
          <cell r="Z19">
            <v>83.6332181410286</v>
          </cell>
          <cell r="AA19">
            <v>16.3667818589714</v>
          </cell>
          <cell r="AB19">
            <v>8.07396876855377</v>
          </cell>
          <cell r="AC19">
            <v>36.7293212580498</v>
          </cell>
          <cell r="AD19">
            <v>63.2706787419502</v>
          </cell>
          <cell r="AE19">
            <v>-4.32610062819513</v>
          </cell>
          <cell r="AF19">
            <v>79.6879537369881</v>
          </cell>
          <cell r="AG19">
            <v>20.3120462630119</v>
          </cell>
          <cell r="AH19">
            <v>0.0982093212147317</v>
          </cell>
          <cell r="AI19">
            <v>97.1493285047536</v>
          </cell>
          <cell r="AJ19">
            <v>2.8506714952464</v>
          </cell>
          <cell r="AK19">
            <v>9.3023086676228</v>
          </cell>
          <cell r="AL19">
            <v>16.3667818589714</v>
          </cell>
          <cell r="AM19">
            <v>49.9199621559375</v>
          </cell>
          <cell r="AN19">
            <v>33.713255985091</v>
          </cell>
          <cell r="AO19">
            <v>64.36256143565</v>
          </cell>
          <cell r="AP19">
            <v>33.713255985091</v>
          </cell>
          <cell r="AQ19">
            <v>49.9199621559375</v>
          </cell>
          <cell r="AR19">
            <v>16.3667818589714</v>
          </cell>
          <cell r="AS19">
            <v>75</v>
          </cell>
          <cell r="AT19">
            <v>25</v>
          </cell>
          <cell r="AU19">
            <v>75</v>
          </cell>
          <cell r="AV19">
            <v>25</v>
          </cell>
          <cell r="AW19">
            <v>95.3808915094499</v>
          </cell>
          <cell r="AX19">
            <v>4.61910849055014</v>
          </cell>
          <cell r="AY19">
            <v>19.6382564987241</v>
          </cell>
          <cell r="AZ19">
            <v>95.3808915094499</v>
          </cell>
          <cell r="BA19">
            <v>4.61910849055014</v>
          </cell>
          <cell r="BB19">
            <v>18.7186441455905</v>
          </cell>
          <cell r="BC19">
            <v>100</v>
          </cell>
          <cell r="BD19">
            <v>9.49999982118606</v>
          </cell>
          <cell r="BE19">
            <v>1626008</v>
          </cell>
          <cell r="BF19">
            <v>1754886</v>
          </cell>
          <cell r="BG19">
            <v>1632444</v>
          </cell>
          <cell r="BH19">
            <v>36231</v>
          </cell>
          <cell r="BI19">
            <v>7749</v>
          </cell>
          <cell r="BJ19">
            <v>2609.10009765625</v>
          </cell>
          <cell r="BK19">
            <v>4.5333333214124</v>
          </cell>
          <cell r="BL19">
            <v>3.43333333730698</v>
          </cell>
          <cell r="BM19">
            <v>100</v>
          </cell>
          <cell r="BN19">
            <v>100</v>
          </cell>
          <cell r="BO19">
            <v>100</v>
          </cell>
          <cell r="BP19">
            <v>50</v>
          </cell>
          <cell r="BQ19">
            <v>50</v>
          </cell>
          <cell r="BR19">
            <v>50</v>
          </cell>
          <cell r="BS19">
            <v>50</v>
          </cell>
          <cell r="BT19">
            <v>0</v>
          </cell>
        </row>
        <row r="20">
          <cell r="D20" t="str">
            <v>C1082</v>
          </cell>
          <cell r="E20">
            <v>4</v>
          </cell>
          <cell r="F20">
            <v>100</v>
          </cell>
          <cell r="G20">
            <v>33.3333333333333</v>
          </cell>
          <cell r="H20">
            <v>33.3333333333333</v>
          </cell>
          <cell r="I20">
            <v>33.3333333333333</v>
          </cell>
          <cell r="J20">
            <v>33.3333333333333</v>
          </cell>
          <cell r="K20">
            <v>100</v>
          </cell>
          <cell r="L20">
            <v>100</v>
          </cell>
          <cell r="M20">
            <v>-8.13957166309701</v>
          </cell>
          <cell r="N20">
            <v>100</v>
          </cell>
          <cell r="O20">
            <v>-6.73194257160071</v>
          </cell>
          <cell r="P20">
            <v>58.3484682044665</v>
          </cell>
          <cell r="Q20">
            <v>41.6515317955335</v>
          </cell>
          <cell r="R20">
            <v>-6.24772976933002</v>
          </cell>
          <cell r="S20">
            <v>8.23219077351309</v>
          </cell>
          <cell r="T20">
            <v>91.7678092264869</v>
          </cell>
          <cell r="U20">
            <v>-3.51775300577971</v>
          </cell>
          <cell r="V20">
            <v>8.23219077351309</v>
          </cell>
          <cell r="W20">
            <v>91.7678092264869</v>
          </cell>
          <cell r="X20">
            <v>-2.86918430201717</v>
          </cell>
          <cell r="Y20">
            <v>39.3552152687452</v>
          </cell>
          <cell r="Z20">
            <v>60.6447847312548</v>
          </cell>
          <cell r="AA20">
            <v>-0.327324887742035</v>
          </cell>
          <cell r="AB20">
            <v>43.7757512450498</v>
          </cell>
          <cell r="AC20">
            <v>56.2242487549502</v>
          </cell>
          <cell r="AD20">
            <v>-1.02969595470054</v>
          </cell>
          <cell r="AE20">
            <v>100</v>
          </cell>
          <cell r="AF20">
            <v>-6.16060079714453</v>
          </cell>
          <cell r="AG20">
            <v>52.3787596716684</v>
          </cell>
          <cell r="AH20">
            <v>47.6212403283316</v>
          </cell>
          <cell r="AI20">
            <v>0.175774857876599</v>
          </cell>
          <cell r="AJ20">
            <v>100</v>
          </cell>
          <cell r="AK20">
            <v>65.3338267351357</v>
          </cell>
          <cell r="AL20">
            <v>100</v>
          </cell>
          <cell r="AM20">
            <v>66.6666666666666</v>
          </cell>
          <cell r="AN20">
            <v>33.3333333333333</v>
          </cell>
          <cell r="AO20">
            <v>100</v>
          </cell>
          <cell r="AP20">
            <v>8.56528311476352</v>
          </cell>
          <cell r="AQ20">
            <v>80.844252456347</v>
          </cell>
          <cell r="AR20">
            <v>10.5904644288894</v>
          </cell>
          <cell r="AS20">
            <v>-1.10995188177701</v>
          </cell>
          <cell r="AT20">
            <v>89.4095355711106</v>
          </cell>
          <cell r="AU20">
            <v>10.5904644288894</v>
          </cell>
          <cell r="AV20">
            <v>5.63345987692638</v>
          </cell>
          <cell r="AW20">
            <v>88.4174580622566</v>
          </cell>
          <cell r="AX20">
            <v>11.5825419377434</v>
          </cell>
          <cell r="AY20">
            <v>-8.56500005722046</v>
          </cell>
          <cell r="AZ20">
            <v>1074087.57000732</v>
          </cell>
          <cell r="BA20">
            <v>2463152</v>
          </cell>
          <cell r="BB20">
            <v>2021098</v>
          </cell>
          <cell r="BC20">
            <v>148080</v>
          </cell>
          <cell r="BD20">
            <v>8009</v>
          </cell>
          <cell r="BE20">
            <v>1</v>
          </cell>
          <cell r="BF20">
            <v>19.5</v>
          </cell>
          <cell r="BG20">
            <v>21.6499999761581</v>
          </cell>
          <cell r="BH20">
            <v>100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0</v>
          </cell>
        </row>
        <row r="21">
          <cell r="D21" t="str">
            <v>C1089</v>
          </cell>
          <cell r="E21">
            <v>4</v>
          </cell>
          <cell r="F21">
            <v>85.7142857142857</v>
          </cell>
          <cell r="G21">
            <v>14.2857142857143</v>
          </cell>
          <cell r="H21">
            <v>28.5714285714286</v>
          </cell>
          <cell r="I21">
            <v>14.2857142857143</v>
          </cell>
          <cell r="J21">
            <v>42.8571428571429</v>
          </cell>
          <cell r="K21">
            <v>14.2857142857143</v>
          </cell>
          <cell r="L21">
            <v>85.7142857142857</v>
          </cell>
          <cell r="M21">
            <v>14.2857142857143</v>
          </cell>
          <cell r="N21">
            <v>28.5714285714286</v>
          </cell>
          <cell r="O21">
            <v>14.2857142857143</v>
          </cell>
          <cell r="P21">
            <v>42.8571428571429</v>
          </cell>
          <cell r="Q21">
            <v>57.1428571428571</v>
          </cell>
          <cell r="R21">
            <v>20.3201264026086</v>
          </cell>
          <cell r="S21">
            <v>12.6813354073027</v>
          </cell>
          <cell r="T21">
            <v>66.9985381900887</v>
          </cell>
          <cell r="U21">
            <v>-4.87582391977351</v>
          </cell>
          <cell r="V21">
            <v>55.4955109013279</v>
          </cell>
          <cell r="W21">
            <v>44.5044890986721</v>
          </cell>
          <cell r="X21">
            <v>-7.21430826601017</v>
          </cell>
          <cell r="Y21">
            <v>58.2105765435825</v>
          </cell>
          <cell r="Z21">
            <v>41.7894234564175</v>
          </cell>
          <cell r="AA21">
            <v>-9.13059040715994</v>
          </cell>
          <cell r="AB21">
            <v>38.1713746211863</v>
          </cell>
          <cell r="AC21">
            <v>61.8286253788136</v>
          </cell>
          <cell r="AD21">
            <v>-2.66951362423561</v>
          </cell>
          <cell r="AE21">
            <v>49.9022868803988</v>
          </cell>
          <cell r="AF21">
            <v>50.0977131196011</v>
          </cell>
          <cell r="AG21">
            <v>-4.18814199031952</v>
          </cell>
          <cell r="AH21">
            <v>30.1639262290881</v>
          </cell>
          <cell r="AI21">
            <v>69.8360737709118</v>
          </cell>
          <cell r="AJ21">
            <v>-1.04638535996789</v>
          </cell>
          <cell r="AK21">
            <v>37.5821903197934</v>
          </cell>
          <cell r="AL21">
            <v>62.4178096802066</v>
          </cell>
          <cell r="AM21">
            <v>-1.68344002506968</v>
          </cell>
          <cell r="AN21">
            <v>37.5821903197934</v>
          </cell>
          <cell r="AO21">
            <v>62.4178096802066</v>
          </cell>
          <cell r="AP21">
            <v>-5.65416633571878</v>
          </cell>
          <cell r="AQ21">
            <v>41.5944107329002</v>
          </cell>
          <cell r="AR21">
            <v>58.4055892670998</v>
          </cell>
          <cell r="AS21">
            <v>3.96805093778521</v>
          </cell>
          <cell r="AT21">
            <v>69.1127113003361</v>
          </cell>
          <cell r="AU21">
            <v>30.8872886996639</v>
          </cell>
          <cell r="AV21">
            <v>70.4769697566992</v>
          </cell>
          <cell r="AW21">
            <v>57.8849294730048</v>
          </cell>
          <cell r="AX21">
            <v>42.1150705269952</v>
          </cell>
          <cell r="AY21">
            <v>42.8571428571429</v>
          </cell>
          <cell r="AZ21">
            <v>57.1428571428571</v>
          </cell>
          <cell r="BA21">
            <v>100</v>
          </cell>
          <cell r="BB21">
            <v>37.9037460638084</v>
          </cell>
          <cell r="BC21">
            <v>62.0962539361916</v>
          </cell>
          <cell r="BD21">
            <v>-0.421715039865554</v>
          </cell>
          <cell r="BE21">
            <v>84.4101700397758</v>
          </cell>
          <cell r="BF21">
            <v>15.5898299602242</v>
          </cell>
          <cell r="BG21">
            <v>-0.704053610788333</v>
          </cell>
          <cell r="BH21">
            <v>46.5495695531489</v>
          </cell>
          <cell r="BI21">
            <v>53.4504304468511</v>
          </cell>
          <cell r="BJ21">
            <v>644.126684506734</v>
          </cell>
          <cell r="BK21">
            <v>92309610173.5098</v>
          </cell>
          <cell r="BL21">
            <v>150675660214.65</v>
          </cell>
          <cell r="BM21">
            <v>150532082391.76</v>
          </cell>
          <cell r="BN21">
            <v>2875850862.69995</v>
          </cell>
          <cell r="BO21">
            <v>1936</v>
          </cell>
          <cell r="BP21">
            <v>4.92799997329712</v>
          </cell>
          <cell r="BQ21">
            <v>34.7540000915527</v>
          </cell>
          <cell r="BR21">
            <v>33.8180000305176</v>
          </cell>
          <cell r="BS21">
            <v>100</v>
          </cell>
          <cell r="BT21">
            <v>100</v>
          </cell>
          <cell r="BU21">
            <v>33.3333333333333</v>
          </cell>
          <cell r="BV21">
            <v>66.6666666666666</v>
          </cell>
          <cell r="BW21">
            <v>66.6666666666666</v>
          </cell>
          <cell r="BX21">
            <v>33.3333333333333</v>
          </cell>
          <cell r="BY21">
            <v>100</v>
          </cell>
          <cell r="BZ21">
            <v>0</v>
          </cell>
        </row>
        <row r="22">
          <cell r="D22" t="str">
            <v>C109</v>
          </cell>
          <cell r="E22">
            <v>3</v>
          </cell>
          <cell r="F22">
            <v>44.4444444444444</v>
          </cell>
          <cell r="G22">
            <v>55.5555555555556</v>
          </cell>
          <cell r="H22">
            <v>11.1111111111111</v>
          </cell>
          <cell r="I22">
            <v>22.2222222222222</v>
          </cell>
          <cell r="J22">
            <v>22.2222222222222</v>
          </cell>
          <cell r="K22">
            <v>22.2222222222222</v>
          </cell>
          <cell r="L22">
            <v>11.1111111111111</v>
          </cell>
          <cell r="M22">
            <v>22.2222222222222</v>
          </cell>
          <cell r="N22">
            <v>22.2222222222222</v>
          </cell>
          <cell r="O22">
            <v>22.2222222222222</v>
          </cell>
          <cell r="P22">
            <v>22.2222222222222</v>
          </cell>
          <cell r="Q22">
            <v>22.2222222222222</v>
          </cell>
          <cell r="R22">
            <v>11.1111111111111</v>
          </cell>
          <cell r="S22">
            <v>22.2222222222222</v>
          </cell>
          <cell r="T22">
            <v>22.2222222222222</v>
          </cell>
          <cell r="U22">
            <v>55.5555555555556</v>
          </cell>
          <cell r="V22">
            <v>22.2222222222222</v>
          </cell>
          <cell r="W22">
            <v>43.1036119438337</v>
          </cell>
          <cell r="X22">
            <v>7.54031656253944</v>
          </cell>
          <cell r="Y22">
            <v>49.3560714936268</v>
          </cell>
          <cell r="Z22">
            <v>-0.232383012042614</v>
          </cell>
          <cell r="AA22">
            <v>52.7118313387246</v>
          </cell>
          <cell r="AB22">
            <v>2.12795547280596</v>
          </cell>
          <cell r="AC22">
            <v>45.1602131884695</v>
          </cell>
          <cell r="AD22">
            <v>1.49532269098416</v>
          </cell>
          <cell r="AE22">
            <v>54.8397868115305</v>
          </cell>
          <cell r="AF22">
            <v>29.1788857915535</v>
          </cell>
          <cell r="AG22">
            <v>15.981327396916</v>
          </cell>
          <cell r="AH22">
            <v>1.2443920238209</v>
          </cell>
          <cell r="AI22">
            <v>55.1166420416098</v>
          </cell>
          <cell r="AJ22">
            <v>2.03149126717278</v>
          </cell>
          <cell r="AK22">
            <v>42.8518666912174</v>
          </cell>
          <cell r="AL22">
            <v>-1.56157953524051</v>
          </cell>
          <cell r="AM22">
            <v>70.1123564641852</v>
          </cell>
          <cell r="AN22">
            <v>2.03149126717278</v>
          </cell>
          <cell r="AO22">
            <v>27.856152268642</v>
          </cell>
          <cell r="AP22">
            <v>3.65934237024282</v>
          </cell>
          <cell r="AQ22">
            <v>70.1123564641852</v>
          </cell>
          <cell r="AR22">
            <v>29.8876435358148</v>
          </cell>
          <cell r="AS22">
            <v>2.78332262735251</v>
          </cell>
          <cell r="AT22">
            <v>49.8743932753832</v>
          </cell>
          <cell r="AU22">
            <v>7.21837218170876</v>
          </cell>
          <cell r="AV22">
            <v>42.907234542908</v>
          </cell>
          <cell r="AW22">
            <v>-1.87878200953307</v>
          </cell>
          <cell r="AX22">
            <v>70.0596850238662</v>
          </cell>
          <cell r="AY22">
            <v>2.04389418769735</v>
          </cell>
          <cell r="AZ22">
            <v>27.8964207884365</v>
          </cell>
          <cell r="BA22">
            <v>3.6577976709018</v>
          </cell>
          <cell r="BB22">
            <v>72.0941129904623</v>
          </cell>
          <cell r="BC22">
            <v>27.9058870095377</v>
          </cell>
          <cell r="BD22">
            <v>2.82308428610501</v>
          </cell>
          <cell r="BE22">
            <v>29.9988257658282</v>
          </cell>
          <cell r="BF22">
            <v>70.0011742341718</v>
          </cell>
          <cell r="BG22">
            <v>86.4351325078333</v>
          </cell>
          <cell r="BH22">
            <v>44.5008409268164</v>
          </cell>
          <cell r="BI22">
            <v>55.4991590731836</v>
          </cell>
          <cell r="BJ22">
            <v>22.2222222222222</v>
          </cell>
          <cell r="BK22">
            <v>44.4444444444444</v>
          </cell>
          <cell r="BL22">
            <v>33.3333333333333</v>
          </cell>
          <cell r="BM22">
            <v>50</v>
          </cell>
          <cell r="BN22">
            <v>50</v>
          </cell>
          <cell r="BO22">
            <v>19.9461532938219</v>
          </cell>
          <cell r="BP22">
            <v>80.0538467061781</v>
          </cell>
          <cell r="BQ22">
            <v>-54.6688434565712</v>
          </cell>
          <cell r="BR22">
            <v>19.9461532938219</v>
          </cell>
          <cell r="BS22">
            <v>80.0538467061781</v>
          </cell>
          <cell r="BT22">
            <v>-47.0880210211014</v>
          </cell>
          <cell r="BU22">
            <v>9.90733116655872</v>
          </cell>
          <cell r="BV22">
            <v>10.0388221272632</v>
          </cell>
          <cell r="BW22">
            <v>80.0538467061781</v>
          </cell>
          <cell r="BX22">
            <v>39.5750007629394</v>
          </cell>
          <cell r="BY22">
            <v>711075316</v>
          </cell>
          <cell r="BZ22">
            <v>809205019.49</v>
          </cell>
          <cell r="CA22">
            <v>785553410.49</v>
          </cell>
          <cell r="CB22">
            <v>10102.5999755859</v>
          </cell>
          <cell r="CC22">
            <v>3067</v>
          </cell>
          <cell r="CD22">
            <v>0.99500001842777</v>
          </cell>
          <cell r="CE22">
            <v>22.339999961853</v>
          </cell>
          <cell r="CF22">
            <v>21.9799999237061</v>
          </cell>
          <cell r="CG22">
            <v>100</v>
          </cell>
          <cell r="CH22">
            <v>100</v>
          </cell>
          <cell r="CI22">
            <v>25</v>
          </cell>
          <cell r="CJ22">
            <v>75</v>
          </cell>
          <cell r="CK22">
            <v>37.5</v>
          </cell>
          <cell r="CL22">
            <v>62.5</v>
          </cell>
          <cell r="CM22">
            <v>14.2857142857143</v>
          </cell>
          <cell r="CN22">
            <v>85.7142857142857</v>
          </cell>
          <cell r="CO22">
            <v>0</v>
          </cell>
        </row>
        <row r="23">
          <cell r="D23" t="str">
            <v>C1090</v>
          </cell>
          <cell r="E23">
            <v>4</v>
          </cell>
          <cell r="F23">
            <v>44.4444444444444</v>
          </cell>
          <cell r="G23">
            <v>55.5555555555556</v>
          </cell>
          <cell r="H23">
            <v>11.1111111111111</v>
          </cell>
          <cell r="I23">
            <v>22.2222222222222</v>
          </cell>
          <cell r="J23">
            <v>22.2222222222222</v>
          </cell>
          <cell r="K23">
            <v>22.2222222222222</v>
          </cell>
          <cell r="L23">
            <v>11.1111111111111</v>
          </cell>
          <cell r="M23">
            <v>22.2222222222222</v>
          </cell>
          <cell r="N23">
            <v>22.2222222222222</v>
          </cell>
          <cell r="O23">
            <v>22.2222222222222</v>
          </cell>
          <cell r="P23">
            <v>22.2222222222222</v>
          </cell>
          <cell r="Q23">
            <v>22.2222222222222</v>
          </cell>
          <cell r="R23">
            <v>11.1111111111111</v>
          </cell>
          <cell r="S23">
            <v>22.2222222222222</v>
          </cell>
          <cell r="T23">
            <v>22.2222222222222</v>
          </cell>
          <cell r="U23">
            <v>55.5555555555556</v>
          </cell>
          <cell r="V23">
            <v>22.2222222222222</v>
          </cell>
          <cell r="W23">
            <v>43.1036119438337</v>
          </cell>
          <cell r="X23">
            <v>7.54031656253944</v>
          </cell>
          <cell r="Y23">
            <v>49.3560714936268</v>
          </cell>
          <cell r="Z23">
            <v>-0.232383012042614</v>
          </cell>
          <cell r="AA23">
            <v>52.7118313387246</v>
          </cell>
          <cell r="AB23">
            <v>2.12795547280596</v>
          </cell>
          <cell r="AC23">
            <v>45.1602131884695</v>
          </cell>
          <cell r="AD23">
            <v>1.49532269098416</v>
          </cell>
          <cell r="AE23">
            <v>54.8397868115305</v>
          </cell>
          <cell r="AF23">
            <v>29.1788857915535</v>
          </cell>
          <cell r="AG23">
            <v>15.981327396916</v>
          </cell>
          <cell r="AH23">
            <v>1.2443920238209</v>
          </cell>
          <cell r="AI23">
            <v>55.1166420416098</v>
          </cell>
          <cell r="AJ23">
            <v>2.03149126717278</v>
          </cell>
          <cell r="AK23">
            <v>42.8518666912174</v>
          </cell>
          <cell r="AL23">
            <v>-1.56157953524051</v>
          </cell>
          <cell r="AM23">
            <v>70.1123564641852</v>
          </cell>
          <cell r="AN23">
            <v>2.03149126717278</v>
          </cell>
          <cell r="AO23">
            <v>27.856152268642</v>
          </cell>
          <cell r="AP23">
            <v>3.65934237024282</v>
          </cell>
          <cell r="AQ23">
            <v>70.1123564641852</v>
          </cell>
          <cell r="AR23">
            <v>29.8876435358148</v>
          </cell>
          <cell r="AS23">
            <v>2.78332262735251</v>
          </cell>
          <cell r="AT23">
            <v>49.8743932753832</v>
          </cell>
          <cell r="AU23">
            <v>7.21837218170876</v>
          </cell>
          <cell r="AV23">
            <v>42.907234542908</v>
          </cell>
          <cell r="AW23">
            <v>-1.87878200953307</v>
          </cell>
          <cell r="AX23">
            <v>70.0596850238662</v>
          </cell>
          <cell r="AY23">
            <v>2.04389418769735</v>
          </cell>
          <cell r="AZ23">
            <v>27.8964207884365</v>
          </cell>
          <cell r="BA23">
            <v>3.6577976709018</v>
          </cell>
          <cell r="BB23">
            <v>72.0941129904623</v>
          </cell>
          <cell r="BC23">
            <v>27.9058870095377</v>
          </cell>
          <cell r="BD23">
            <v>2.82308428610501</v>
          </cell>
          <cell r="BE23">
            <v>29.9988257658282</v>
          </cell>
          <cell r="BF23">
            <v>70.0011742341718</v>
          </cell>
          <cell r="BG23">
            <v>86.4351325078333</v>
          </cell>
          <cell r="BH23">
            <v>44.5008409268164</v>
          </cell>
          <cell r="BI23">
            <v>55.4991590731836</v>
          </cell>
          <cell r="BJ23">
            <v>22.2222222222222</v>
          </cell>
          <cell r="BK23">
            <v>44.4444444444444</v>
          </cell>
          <cell r="BL23">
            <v>33.3333333333333</v>
          </cell>
          <cell r="BM23">
            <v>50</v>
          </cell>
          <cell r="BN23">
            <v>50</v>
          </cell>
          <cell r="BO23">
            <v>19.9461532938219</v>
          </cell>
          <cell r="BP23">
            <v>80.0538467061781</v>
          </cell>
          <cell r="BQ23">
            <v>-54.6688434565712</v>
          </cell>
          <cell r="BR23">
            <v>19.9461532938219</v>
          </cell>
          <cell r="BS23">
            <v>80.0538467061781</v>
          </cell>
          <cell r="BT23">
            <v>-47.0880210211014</v>
          </cell>
          <cell r="BU23">
            <v>9.90733116655872</v>
          </cell>
          <cell r="BV23">
            <v>10.0388221272632</v>
          </cell>
          <cell r="BW23">
            <v>80.0538467061781</v>
          </cell>
          <cell r="BX23">
            <v>39.5750007629394</v>
          </cell>
          <cell r="BY23">
            <v>711075316</v>
          </cell>
          <cell r="BZ23">
            <v>809205019.49</v>
          </cell>
          <cell r="CA23">
            <v>785553410.49</v>
          </cell>
          <cell r="CB23">
            <v>10102.5999755859</v>
          </cell>
          <cell r="CC23">
            <v>3067</v>
          </cell>
          <cell r="CD23">
            <v>0.99500001842777</v>
          </cell>
          <cell r="CE23">
            <v>22.339999961853</v>
          </cell>
          <cell r="CF23">
            <v>21.9799999237061</v>
          </cell>
          <cell r="CG23">
            <v>100</v>
          </cell>
          <cell r="CH23">
            <v>100</v>
          </cell>
          <cell r="CI23">
            <v>25</v>
          </cell>
          <cell r="CJ23">
            <v>75</v>
          </cell>
          <cell r="CK23">
            <v>37.5</v>
          </cell>
          <cell r="CL23">
            <v>62.5</v>
          </cell>
          <cell r="CM23">
            <v>14.2857142857143</v>
          </cell>
          <cell r="CN23">
            <v>85.7142857142857</v>
          </cell>
          <cell r="CO23">
            <v>0</v>
          </cell>
        </row>
        <row r="24">
          <cell r="D24" t="str">
            <v>C11</v>
          </cell>
          <cell r="E24">
            <v>2</v>
          </cell>
          <cell r="F24">
            <v>66.6666666666666</v>
          </cell>
          <cell r="G24">
            <v>33.3333333333333</v>
          </cell>
          <cell r="H24">
            <v>33.3333333333333</v>
          </cell>
          <cell r="I24">
            <v>33.3333333333333</v>
          </cell>
          <cell r="J24">
            <v>33.3333333333333</v>
          </cell>
          <cell r="K24">
            <v>33.3333333333333</v>
          </cell>
          <cell r="L24">
            <v>33.3333333333333</v>
          </cell>
          <cell r="M24">
            <v>33.3333333333333</v>
          </cell>
          <cell r="N24">
            <v>66.6666666666666</v>
          </cell>
          <cell r="O24">
            <v>100</v>
          </cell>
          <cell r="P24">
            <v>100</v>
          </cell>
          <cell r="Q24">
            <v>-17.2576623452896</v>
          </cell>
          <cell r="R24">
            <v>100</v>
          </cell>
          <cell r="S24">
            <v>-13.954560696128</v>
          </cell>
          <cell r="T24">
            <v>100</v>
          </cell>
          <cell r="U24">
            <v>-9.24149720986995</v>
          </cell>
          <cell r="V24">
            <v>100</v>
          </cell>
          <cell r="W24">
            <v>-9.10446186347917</v>
          </cell>
          <cell r="X24">
            <v>50.958106892981</v>
          </cell>
          <cell r="Y24">
            <v>49.041893107019</v>
          </cell>
          <cell r="Z24">
            <v>-8.36077610435298</v>
          </cell>
          <cell r="AA24">
            <v>50.958106892981</v>
          </cell>
          <cell r="AB24">
            <v>49.041893107019</v>
          </cell>
          <cell r="AC24">
            <v>-2.4680460351058</v>
          </cell>
          <cell r="AD24">
            <v>28.6071489123278</v>
          </cell>
          <cell r="AE24">
            <v>71.3928510876722</v>
          </cell>
          <cell r="AF24">
            <v>-6.06380621193499</v>
          </cell>
          <cell r="AG24">
            <v>50.9741354652151</v>
          </cell>
          <cell r="AH24">
            <v>49.0258645347849</v>
          </cell>
          <cell r="AI24">
            <v>-8.33188047969318</v>
          </cell>
          <cell r="AJ24">
            <v>50.9741354652151</v>
          </cell>
          <cell r="AK24">
            <v>49.0258645347849</v>
          </cell>
          <cell r="AL24">
            <v>-2.37720573093685</v>
          </cell>
          <cell r="AM24">
            <v>20.4784401803468</v>
          </cell>
          <cell r="AN24">
            <v>79.5215598196532</v>
          </cell>
          <cell r="AO24">
            <v>65.6568642826562</v>
          </cell>
          <cell r="AP24">
            <v>51.2224373889527</v>
          </cell>
          <cell r="AQ24">
            <v>48.7775626110473</v>
          </cell>
          <cell r="AR24">
            <v>100</v>
          </cell>
          <cell r="AS24">
            <v>100</v>
          </cell>
          <cell r="AT24">
            <v>53.6749354128881</v>
          </cell>
          <cell r="AU24">
            <v>46.3250645871119</v>
          </cell>
          <cell r="AV24">
            <v>-36.3837061508363</v>
          </cell>
          <cell r="AW24">
            <v>53.6749354128881</v>
          </cell>
          <cell r="AX24">
            <v>46.3250645871119</v>
          </cell>
          <cell r="AY24">
            <v>-12.4612474990785</v>
          </cell>
          <cell r="AZ24">
            <v>100</v>
          </cell>
          <cell r="BA24">
            <v>-41.2000007629394</v>
          </cell>
          <cell r="BB24">
            <v>1290288</v>
          </cell>
          <cell r="BC24">
            <v>3099382</v>
          </cell>
          <cell r="BD24">
            <v>3085745</v>
          </cell>
          <cell r="BE24">
            <v>13637</v>
          </cell>
          <cell r="BF24">
            <v>16432</v>
          </cell>
          <cell r="BG24">
            <v>0</v>
          </cell>
          <cell r="BH24">
            <v>0</v>
          </cell>
          <cell r="BI24">
            <v>0</v>
          </cell>
          <cell r="BJ24">
            <v>100</v>
          </cell>
          <cell r="BK24">
            <v>0</v>
          </cell>
        </row>
        <row r="25">
          <cell r="D25" t="str">
            <v>C110</v>
          </cell>
          <cell r="E25">
            <v>3</v>
          </cell>
          <cell r="F25">
            <v>66.6666666666666</v>
          </cell>
          <cell r="G25">
            <v>33.3333333333333</v>
          </cell>
          <cell r="H25">
            <v>33.3333333333333</v>
          </cell>
          <cell r="I25">
            <v>33.3333333333333</v>
          </cell>
          <cell r="J25">
            <v>33.3333333333333</v>
          </cell>
          <cell r="K25">
            <v>33.3333333333333</v>
          </cell>
          <cell r="L25">
            <v>33.3333333333333</v>
          </cell>
          <cell r="M25">
            <v>33.3333333333333</v>
          </cell>
          <cell r="N25">
            <v>66.6666666666666</v>
          </cell>
          <cell r="O25">
            <v>100</v>
          </cell>
          <cell r="P25">
            <v>100</v>
          </cell>
          <cell r="Q25">
            <v>-17.2576623452896</v>
          </cell>
          <cell r="R25">
            <v>100</v>
          </cell>
          <cell r="S25">
            <v>-13.954560696128</v>
          </cell>
          <cell r="T25">
            <v>100</v>
          </cell>
          <cell r="U25">
            <v>-9.24149720986995</v>
          </cell>
          <cell r="V25">
            <v>100</v>
          </cell>
          <cell r="W25">
            <v>-9.10446186347917</v>
          </cell>
          <cell r="X25">
            <v>50.958106892981</v>
          </cell>
          <cell r="Y25">
            <v>49.041893107019</v>
          </cell>
          <cell r="Z25">
            <v>-8.36077610435298</v>
          </cell>
          <cell r="AA25">
            <v>50.958106892981</v>
          </cell>
          <cell r="AB25">
            <v>49.041893107019</v>
          </cell>
          <cell r="AC25">
            <v>-2.4680460351058</v>
          </cell>
          <cell r="AD25">
            <v>28.6071489123278</v>
          </cell>
          <cell r="AE25">
            <v>71.3928510876722</v>
          </cell>
          <cell r="AF25">
            <v>-6.06380621193499</v>
          </cell>
          <cell r="AG25">
            <v>50.9741354652151</v>
          </cell>
          <cell r="AH25">
            <v>49.0258645347849</v>
          </cell>
          <cell r="AI25">
            <v>-8.33188047969318</v>
          </cell>
          <cell r="AJ25">
            <v>50.9741354652151</v>
          </cell>
          <cell r="AK25">
            <v>49.0258645347849</v>
          </cell>
          <cell r="AL25">
            <v>-2.37720573093685</v>
          </cell>
          <cell r="AM25">
            <v>20.4784401803468</v>
          </cell>
          <cell r="AN25">
            <v>79.5215598196532</v>
          </cell>
          <cell r="AO25">
            <v>65.6568642826562</v>
          </cell>
          <cell r="AP25">
            <v>51.2224373889527</v>
          </cell>
          <cell r="AQ25">
            <v>48.7775626110473</v>
          </cell>
          <cell r="AR25">
            <v>100</v>
          </cell>
          <cell r="AS25">
            <v>100</v>
          </cell>
          <cell r="AT25">
            <v>53.6749354128881</v>
          </cell>
          <cell r="AU25">
            <v>46.3250645871119</v>
          </cell>
          <cell r="AV25">
            <v>-36.3837061508363</v>
          </cell>
          <cell r="AW25">
            <v>53.6749354128881</v>
          </cell>
          <cell r="AX25">
            <v>46.3250645871119</v>
          </cell>
          <cell r="AY25">
            <v>-12.4612474990785</v>
          </cell>
          <cell r="AZ25">
            <v>100</v>
          </cell>
          <cell r="BA25">
            <v>-41.2000007629394</v>
          </cell>
          <cell r="BB25">
            <v>1290288</v>
          </cell>
          <cell r="BC25">
            <v>3099382</v>
          </cell>
          <cell r="BD25">
            <v>3085745</v>
          </cell>
          <cell r="BE25">
            <v>13637</v>
          </cell>
          <cell r="BF25">
            <v>16432</v>
          </cell>
          <cell r="BG25">
            <v>0</v>
          </cell>
          <cell r="BH25">
            <v>0</v>
          </cell>
          <cell r="BI25">
            <v>0</v>
          </cell>
          <cell r="BJ25">
            <v>100</v>
          </cell>
          <cell r="BK25">
            <v>0</v>
          </cell>
        </row>
        <row r="26">
          <cell r="D26" t="str">
            <v>C1100</v>
          </cell>
          <cell r="E26">
            <v>4</v>
          </cell>
          <cell r="F26">
            <v>66.6666666666666</v>
          </cell>
          <cell r="G26">
            <v>33.3333333333333</v>
          </cell>
          <cell r="H26">
            <v>33.3333333333333</v>
          </cell>
          <cell r="I26">
            <v>33.3333333333333</v>
          </cell>
          <cell r="J26">
            <v>33.3333333333333</v>
          </cell>
          <cell r="K26">
            <v>33.3333333333333</v>
          </cell>
          <cell r="L26">
            <v>33.3333333333333</v>
          </cell>
          <cell r="M26">
            <v>33.3333333333333</v>
          </cell>
          <cell r="N26">
            <v>66.6666666666666</v>
          </cell>
          <cell r="O26">
            <v>100</v>
          </cell>
          <cell r="P26">
            <v>100</v>
          </cell>
          <cell r="Q26">
            <v>-17.2576623452896</v>
          </cell>
          <cell r="R26">
            <v>100</v>
          </cell>
          <cell r="S26">
            <v>-13.954560696128</v>
          </cell>
          <cell r="T26">
            <v>100</v>
          </cell>
          <cell r="U26">
            <v>-9.24149720986995</v>
          </cell>
          <cell r="V26">
            <v>100</v>
          </cell>
          <cell r="W26">
            <v>-9.10446186347917</v>
          </cell>
          <cell r="X26">
            <v>50.958106892981</v>
          </cell>
          <cell r="Y26">
            <v>49.041893107019</v>
          </cell>
          <cell r="Z26">
            <v>-8.36077610435298</v>
          </cell>
          <cell r="AA26">
            <v>50.958106892981</v>
          </cell>
          <cell r="AB26">
            <v>49.041893107019</v>
          </cell>
          <cell r="AC26">
            <v>-2.4680460351058</v>
          </cell>
          <cell r="AD26">
            <v>28.6071489123278</v>
          </cell>
          <cell r="AE26">
            <v>71.3928510876722</v>
          </cell>
          <cell r="AF26">
            <v>-6.06380621193499</v>
          </cell>
          <cell r="AG26">
            <v>50.9741354652151</v>
          </cell>
          <cell r="AH26">
            <v>49.0258645347849</v>
          </cell>
          <cell r="AI26">
            <v>-8.33188047969318</v>
          </cell>
          <cell r="AJ26">
            <v>50.9741354652151</v>
          </cell>
          <cell r="AK26">
            <v>49.0258645347849</v>
          </cell>
          <cell r="AL26">
            <v>-2.37720573093685</v>
          </cell>
          <cell r="AM26">
            <v>20.4784401803468</v>
          </cell>
          <cell r="AN26">
            <v>79.5215598196532</v>
          </cell>
          <cell r="AO26">
            <v>65.6568642826562</v>
          </cell>
          <cell r="AP26">
            <v>51.2224373889527</v>
          </cell>
          <cell r="AQ26">
            <v>48.7775626110473</v>
          </cell>
          <cell r="AR26">
            <v>100</v>
          </cell>
          <cell r="AS26">
            <v>100</v>
          </cell>
          <cell r="AT26">
            <v>53.6749354128881</v>
          </cell>
          <cell r="AU26">
            <v>46.3250645871119</v>
          </cell>
          <cell r="AV26">
            <v>-36.3837061508363</v>
          </cell>
          <cell r="AW26">
            <v>53.6749354128881</v>
          </cell>
          <cell r="AX26">
            <v>46.3250645871119</v>
          </cell>
          <cell r="AY26">
            <v>-12.4612474990785</v>
          </cell>
          <cell r="AZ26">
            <v>100</v>
          </cell>
          <cell r="BA26">
            <v>-41.2000007629394</v>
          </cell>
          <cell r="BB26">
            <v>1290288</v>
          </cell>
          <cell r="BC26">
            <v>3099382</v>
          </cell>
          <cell r="BD26">
            <v>3085745</v>
          </cell>
          <cell r="BE26">
            <v>13637</v>
          </cell>
          <cell r="BF26">
            <v>16432</v>
          </cell>
          <cell r="BG26">
            <v>0</v>
          </cell>
          <cell r="BH26">
            <v>0</v>
          </cell>
          <cell r="BI26">
            <v>0</v>
          </cell>
          <cell r="BJ26">
            <v>100</v>
          </cell>
          <cell r="BK26">
            <v>0</v>
          </cell>
        </row>
        <row r="27">
          <cell r="D27" t="str">
            <v>C13</v>
          </cell>
          <cell r="E27">
            <v>2</v>
          </cell>
          <cell r="F27">
            <v>87.5</v>
          </cell>
          <cell r="G27">
            <v>12.5</v>
          </cell>
          <cell r="H27">
            <v>37.5</v>
          </cell>
          <cell r="I27">
            <v>25</v>
          </cell>
          <cell r="J27">
            <v>12.5</v>
          </cell>
          <cell r="K27">
            <v>25</v>
          </cell>
          <cell r="L27">
            <v>50</v>
          </cell>
          <cell r="M27">
            <v>25</v>
          </cell>
          <cell r="N27">
            <v>25</v>
          </cell>
          <cell r="O27">
            <v>12.5</v>
          </cell>
          <cell r="P27">
            <v>12.5</v>
          </cell>
          <cell r="Q27">
            <v>12.5</v>
          </cell>
          <cell r="R27">
            <v>12.5</v>
          </cell>
          <cell r="S27">
            <v>50</v>
          </cell>
          <cell r="T27">
            <v>37.5</v>
          </cell>
          <cell r="U27">
            <v>12.5</v>
          </cell>
          <cell r="V27">
            <v>100</v>
          </cell>
          <cell r="W27">
            <v>-18.9621090977916</v>
          </cell>
          <cell r="X27">
            <v>37.8207641355488</v>
          </cell>
          <cell r="Y27">
            <v>35.4885052627167</v>
          </cell>
          <cell r="Z27">
            <v>26.6907306017345</v>
          </cell>
          <cell r="AA27">
            <v>-8.56435202407188</v>
          </cell>
          <cell r="AB27">
            <v>34.8563933437969</v>
          </cell>
          <cell r="AC27">
            <v>65.1436066562031</v>
          </cell>
          <cell r="AD27">
            <v>-16.9076991219738</v>
          </cell>
          <cell r="AE27">
            <v>12.7057226381758</v>
          </cell>
          <cell r="AF27">
            <v>87.2942773618242</v>
          </cell>
          <cell r="AG27">
            <v>-19.2831047857168</v>
          </cell>
          <cell r="AH27">
            <v>33.4811576034525</v>
          </cell>
          <cell r="AI27">
            <v>66.5188423965475</v>
          </cell>
          <cell r="AJ27">
            <v>-16.1234544788359</v>
          </cell>
          <cell r="AK27">
            <v>34.8029145607048</v>
          </cell>
          <cell r="AL27">
            <v>65.1970854392952</v>
          </cell>
          <cell r="AM27">
            <v>-9.21565811859463</v>
          </cell>
          <cell r="AN27">
            <v>14.0756974994028</v>
          </cell>
          <cell r="AO27">
            <v>85.9243025005972</v>
          </cell>
          <cell r="AP27">
            <v>-22.5955888719976</v>
          </cell>
          <cell r="AQ27">
            <v>5.31214908487134</v>
          </cell>
          <cell r="AR27">
            <v>94.6878509151286</v>
          </cell>
          <cell r="AS27">
            <v>-22.0310820193217</v>
          </cell>
          <cell r="AT27">
            <v>29.6734265476718</v>
          </cell>
          <cell r="AU27">
            <v>70.3265734523282</v>
          </cell>
          <cell r="AV27">
            <v>-10.6826664810679</v>
          </cell>
          <cell r="AW27">
            <v>52.4320075742002</v>
          </cell>
          <cell r="AX27">
            <v>47.5679924257998</v>
          </cell>
          <cell r="AY27">
            <v>66.786873875099</v>
          </cell>
          <cell r="AZ27">
            <v>82.6940856242173</v>
          </cell>
          <cell r="BA27">
            <v>15.9776790771978</v>
          </cell>
          <cell r="BB27">
            <v>1.32823529858493</v>
          </cell>
          <cell r="BC27">
            <v>25</v>
          </cell>
          <cell r="BD27">
            <v>25</v>
          </cell>
          <cell r="BE27">
            <v>50</v>
          </cell>
          <cell r="BF27">
            <v>100</v>
          </cell>
          <cell r="BG27">
            <v>74.4978680208009</v>
          </cell>
          <cell r="BH27">
            <v>25.5021319791991</v>
          </cell>
          <cell r="BI27">
            <v>14.1377349857766</v>
          </cell>
          <cell r="BJ27">
            <v>67.9925164431864</v>
          </cell>
          <cell r="BK27">
            <v>32.0074835568136</v>
          </cell>
          <cell r="BL27">
            <v>23.1313563476933</v>
          </cell>
          <cell r="BM27">
            <v>67.9925164431864</v>
          </cell>
          <cell r="BN27">
            <v>32.0074835568136</v>
          </cell>
          <cell r="BO27">
            <v>45.2737481594086</v>
          </cell>
          <cell r="BP27">
            <v>28613495896.7422</v>
          </cell>
          <cell r="BQ27">
            <v>28076039559.75</v>
          </cell>
          <cell r="BR27">
            <v>24386353250.7266</v>
          </cell>
          <cell r="BS27">
            <v>1369263.01953125</v>
          </cell>
          <cell r="BT27">
            <v>7114</v>
          </cell>
          <cell r="BU27">
            <v>13.2912498116493</v>
          </cell>
          <cell r="BV27">
            <v>9.89375018980354</v>
          </cell>
          <cell r="BW27">
            <v>10.7675000373274</v>
          </cell>
          <cell r="BX27">
            <v>100</v>
          </cell>
          <cell r="BY27">
            <v>50</v>
          </cell>
          <cell r="BZ27">
            <v>50</v>
          </cell>
          <cell r="CA27">
            <v>50</v>
          </cell>
          <cell r="CB27">
            <v>50</v>
          </cell>
          <cell r="CC27">
            <v>71.4285714285714</v>
          </cell>
          <cell r="CD27">
            <v>28.5714285714286</v>
          </cell>
          <cell r="CE27">
            <v>28.5714285714286</v>
          </cell>
          <cell r="CF27">
            <v>71.4285714285714</v>
          </cell>
          <cell r="CG27">
            <v>0</v>
          </cell>
        </row>
        <row r="28">
          <cell r="D28" t="str">
            <v>C130</v>
          </cell>
          <cell r="E28">
            <v>3</v>
          </cell>
          <cell r="F28">
            <v>87.5</v>
          </cell>
          <cell r="G28">
            <v>12.5</v>
          </cell>
          <cell r="H28">
            <v>37.5</v>
          </cell>
          <cell r="I28">
            <v>25</v>
          </cell>
          <cell r="J28">
            <v>12.5</v>
          </cell>
          <cell r="K28">
            <v>25</v>
          </cell>
          <cell r="L28">
            <v>50</v>
          </cell>
          <cell r="M28">
            <v>25</v>
          </cell>
          <cell r="N28">
            <v>25</v>
          </cell>
          <cell r="O28">
            <v>12.5</v>
          </cell>
          <cell r="P28">
            <v>12.5</v>
          </cell>
          <cell r="Q28">
            <v>12.5</v>
          </cell>
          <cell r="R28">
            <v>12.5</v>
          </cell>
          <cell r="S28">
            <v>50</v>
          </cell>
          <cell r="T28">
            <v>37.5</v>
          </cell>
          <cell r="U28">
            <v>12.5</v>
          </cell>
          <cell r="V28">
            <v>100</v>
          </cell>
          <cell r="W28">
            <v>-18.9621090977916</v>
          </cell>
          <cell r="X28">
            <v>37.8207641355488</v>
          </cell>
          <cell r="Y28">
            <v>35.4885052627167</v>
          </cell>
          <cell r="Z28">
            <v>26.6907306017345</v>
          </cell>
          <cell r="AA28">
            <v>-8.56435202407188</v>
          </cell>
          <cell r="AB28">
            <v>34.8563933437969</v>
          </cell>
          <cell r="AC28">
            <v>65.1436066562031</v>
          </cell>
          <cell r="AD28">
            <v>-16.9076991219738</v>
          </cell>
          <cell r="AE28">
            <v>12.7057226381758</v>
          </cell>
          <cell r="AF28">
            <v>87.2942773618242</v>
          </cell>
          <cell r="AG28">
            <v>-19.2831047857168</v>
          </cell>
          <cell r="AH28">
            <v>33.4811576034525</v>
          </cell>
          <cell r="AI28">
            <v>66.5188423965475</v>
          </cell>
          <cell r="AJ28">
            <v>-16.1234544788359</v>
          </cell>
          <cell r="AK28">
            <v>34.8029145607048</v>
          </cell>
          <cell r="AL28">
            <v>65.1970854392952</v>
          </cell>
          <cell r="AM28">
            <v>-9.21565811859463</v>
          </cell>
          <cell r="AN28">
            <v>14.0756974994028</v>
          </cell>
          <cell r="AO28">
            <v>85.9243025005972</v>
          </cell>
          <cell r="AP28">
            <v>-22.5955888719976</v>
          </cell>
          <cell r="AQ28">
            <v>5.31214908487134</v>
          </cell>
          <cell r="AR28">
            <v>94.6878509151286</v>
          </cell>
          <cell r="AS28">
            <v>-22.0310820193217</v>
          </cell>
          <cell r="AT28">
            <v>29.6734265476718</v>
          </cell>
          <cell r="AU28">
            <v>70.3265734523282</v>
          </cell>
          <cell r="AV28">
            <v>-10.6826664810679</v>
          </cell>
          <cell r="AW28">
            <v>52.4320075742002</v>
          </cell>
          <cell r="AX28">
            <v>47.5679924257998</v>
          </cell>
          <cell r="AY28">
            <v>66.786873875099</v>
          </cell>
          <cell r="AZ28">
            <v>82.6940856242173</v>
          </cell>
          <cell r="BA28">
            <v>15.9776790771978</v>
          </cell>
          <cell r="BB28">
            <v>1.32823529858493</v>
          </cell>
          <cell r="BC28">
            <v>25</v>
          </cell>
          <cell r="BD28">
            <v>25</v>
          </cell>
          <cell r="BE28">
            <v>50</v>
          </cell>
          <cell r="BF28">
            <v>100</v>
          </cell>
          <cell r="BG28">
            <v>74.4978680208009</v>
          </cell>
          <cell r="BH28">
            <v>25.5021319791991</v>
          </cell>
          <cell r="BI28">
            <v>14.1377349857766</v>
          </cell>
          <cell r="BJ28">
            <v>67.9925164431864</v>
          </cell>
          <cell r="BK28">
            <v>32.0074835568136</v>
          </cell>
          <cell r="BL28">
            <v>23.1313563476933</v>
          </cell>
          <cell r="BM28">
            <v>67.9925164431864</v>
          </cell>
          <cell r="BN28">
            <v>32.0074835568136</v>
          </cell>
          <cell r="BO28">
            <v>45.2737481594086</v>
          </cell>
          <cell r="BP28">
            <v>28613495896.7422</v>
          </cell>
          <cell r="BQ28">
            <v>28076039559.75</v>
          </cell>
          <cell r="BR28">
            <v>24386353250.7266</v>
          </cell>
          <cell r="BS28">
            <v>1369263.01953125</v>
          </cell>
          <cell r="BT28">
            <v>7114</v>
          </cell>
          <cell r="BU28">
            <v>13.2912498116493</v>
          </cell>
          <cell r="BV28">
            <v>9.89375018980354</v>
          </cell>
          <cell r="BW28">
            <v>10.7675000373274</v>
          </cell>
          <cell r="BX28">
            <v>100</v>
          </cell>
          <cell r="BY28">
            <v>50</v>
          </cell>
          <cell r="BZ28">
            <v>50</v>
          </cell>
          <cell r="CA28">
            <v>50</v>
          </cell>
          <cell r="CB28">
            <v>50</v>
          </cell>
          <cell r="CC28">
            <v>71.4285714285714</v>
          </cell>
          <cell r="CD28">
            <v>28.5714285714286</v>
          </cell>
          <cell r="CE28">
            <v>28.5714285714286</v>
          </cell>
          <cell r="CF28">
            <v>71.4285714285714</v>
          </cell>
          <cell r="CG28">
            <v>0</v>
          </cell>
        </row>
        <row r="29">
          <cell r="D29" t="str">
            <v>C1300</v>
          </cell>
          <cell r="E29">
            <v>4</v>
          </cell>
          <cell r="F29">
            <v>87.5</v>
          </cell>
          <cell r="G29">
            <v>12.5</v>
          </cell>
          <cell r="H29">
            <v>37.5</v>
          </cell>
          <cell r="I29">
            <v>25</v>
          </cell>
          <cell r="J29">
            <v>12.5</v>
          </cell>
          <cell r="K29">
            <v>25</v>
          </cell>
          <cell r="L29">
            <v>50</v>
          </cell>
          <cell r="M29">
            <v>25</v>
          </cell>
          <cell r="N29">
            <v>25</v>
          </cell>
          <cell r="O29">
            <v>12.5</v>
          </cell>
          <cell r="P29">
            <v>12.5</v>
          </cell>
          <cell r="Q29">
            <v>12.5</v>
          </cell>
          <cell r="R29">
            <v>12.5</v>
          </cell>
          <cell r="S29">
            <v>50</v>
          </cell>
          <cell r="T29">
            <v>37.5</v>
          </cell>
          <cell r="U29">
            <v>12.5</v>
          </cell>
          <cell r="V29">
            <v>100</v>
          </cell>
          <cell r="W29">
            <v>-18.9621090977916</v>
          </cell>
          <cell r="X29">
            <v>37.8207641355488</v>
          </cell>
          <cell r="Y29">
            <v>35.4885052627167</v>
          </cell>
          <cell r="Z29">
            <v>26.6907306017345</v>
          </cell>
          <cell r="AA29">
            <v>-8.56435202407188</v>
          </cell>
          <cell r="AB29">
            <v>34.8563933437969</v>
          </cell>
          <cell r="AC29">
            <v>65.1436066562031</v>
          </cell>
          <cell r="AD29">
            <v>-16.9076991219738</v>
          </cell>
          <cell r="AE29">
            <v>12.7057226381758</v>
          </cell>
          <cell r="AF29">
            <v>87.2942773618242</v>
          </cell>
          <cell r="AG29">
            <v>-19.2831047857168</v>
          </cell>
          <cell r="AH29">
            <v>33.4811576034525</v>
          </cell>
          <cell r="AI29">
            <v>66.5188423965475</v>
          </cell>
          <cell r="AJ29">
            <v>-16.1234544788359</v>
          </cell>
          <cell r="AK29">
            <v>34.8029145607048</v>
          </cell>
          <cell r="AL29">
            <v>65.1970854392952</v>
          </cell>
          <cell r="AM29">
            <v>-9.21565811859463</v>
          </cell>
          <cell r="AN29">
            <v>14.0756974994028</v>
          </cell>
          <cell r="AO29">
            <v>85.9243025005972</v>
          </cell>
          <cell r="AP29">
            <v>-22.5955888719976</v>
          </cell>
          <cell r="AQ29">
            <v>5.31214908487134</v>
          </cell>
          <cell r="AR29">
            <v>94.6878509151287</v>
          </cell>
          <cell r="AS29">
            <v>-22.0310820193217</v>
          </cell>
          <cell r="AT29">
            <v>29.6734265476718</v>
          </cell>
          <cell r="AU29">
            <v>70.3265734523282</v>
          </cell>
          <cell r="AV29">
            <v>-10.6826664810679</v>
          </cell>
          <cell r="AW29">
            <v>52.4320075742002</v>
          </cell>
          <cell r="AX29">
            <v>47.5679924257998</v>
          </cell>
          <cell r="AY29">
            <v>66.786873875099</v>
          </cell>
          <cell r="AZ29">
            <v>82.6940856242173</v>
          </cell>
          <cell r="BA29">
            <v>15.9776790771978</v>
          </cell>
          <cell r="BB29">
            <v>1.32823529858493</v>
          </cell>
          <cell r="BC29">
            <v>25</v>
          </cell>
          <cell r="BD29">
            <v>25</v>
          </cell>
          <cell r="BE29">
            <v>50</v>
          </cell>
          <cell r="BF29">
            <v>100</v>
          </cell>
          <cell r="BG29">
            <v>74.4978680208009</v>
          </cell>
          <cell r="BH29">
            <v>25.5021319791991</v>
          </cell>
          <cell r="BI29">
            <v>14.1377349857766</v>
          </cell>
          <cell r="BJ29">
            <v>67.9925164431864</v>
          </cell>
          <cell r="BK29">
            <v>32.0074835568136</v>
          </cell>
          <cell r="BL29">
            <v>23.1313563476933</v>
          </cell>
          <cell r="BM29">
            <v>67.9925164431864</v>
          </cell>
          <cell r="BN29">
            <v>32.0074835568136</v>
          </cell>
          <cell r="BO29">
            <v>45.2737481594086</v>
          </cell>
          <cell r="BP29">
            <v>28613495896.7422</v>
          </cell>
          <cell r="BQ29">
            <v>28076039559.75</v>
          </cell>
          <cell r="BR29">
            <v>24386353250.7266</v>
          </cell>
          <cell r="BS29">
            <v>1369263.01953125</v>
          </cell>
          <cell r="BT29">
            <v>7114</v>
          </cell>
          <cell r="BU29">
            <v>13.2912498116493</v>
          </cell>
          <cell r="BV29">
            <v>9.89375018980354</v>
          </cell>
          <cell r="BW29">
            <v>10.7675000373274</v>
          </cell>
          <cell r="BX29">
            <v>100</v>
          </cell>
          <cell r="BY29">
            <v>50</v>
          </cell>
          <cell r="BZ29">
            <v>50</v>
          </cell>
          <cell r="CA29">
            <v>50</v>
          </cell>
          <cell r="CB29">
            <v>50</v>
          </cell>
          <cell r="CC29">
            <v>71.4285714285714</v>
          </cell>
          <cell r="CD29">
            <v>28.5714285714286</v>
          </cell>
          <cell r="CE29">
            <v>28.5714285714286</v>
          </cell>
          <cell r="CF29">
            <v>71.4285714285714</v>
          </cell>
          <cell r="CG29">
            <v>0</v>
          </cell>
        </row>
        <row r="30">
          <cell r="D30" t="str">
            <v>C14</v>
          </cell>
          <cell r="E30">
            <v>2</v>
          </cell>
          <cell r="F30">
            <v>66.6666666666666</v>
          </cell>
          <cell r="G30">
            <v>33.3333333333333</v>
          </cell>
          <cell r="H30">
            <v>16.6666666666667</v>
          </cell>
          <cell r="I30">
            <v>50</v>
          </cell>
          <cell r="J30">
            <v>33.3333333333333</v>
          </cell>
          <cell r="K30">
            <v>16.6666666666667</v>
          </cell>
          <cell r="L30">
            <v>33.3333333333333</v>
          </cell>
          <cell r="M30">
            <v>16.6666666666667</v>
          </cell>
          <cell r="N30">
            <v>33.3333333333333</v>
          </cell>
          <cell r="O30">
            <v>16.6666666666667</v>
          </cell>
          <cell r="P30">
            <v>66.6666666666666</v>
          </cell>
          <cell r="Q30">
            <v>16.6666666666667</v>
          </cell>
          <cell r="R30">
            <v>16.6666666666667</v>
          </cell>
          <cell r="S30">
            <v>33.3333333333333</v>
          </cell>
          <cell r="T30">
            <v>33.3333333333333</v>
          </cell>
          <cell r="U30">
            <v>66.6666666666666</v>
          </cell>
          <cell r="V30">
            <v>35.3408331026967</v>
          </cell>
          <cell r="W30">
            <v>38.7374866125694</v>
          </cell>
          <cell r="X30">
            <v>25.9216802847339</v>
          </cell>
          <cell r="Y30">
            <v>4.97616215773496</v>
          </cell>
          <cell r="Z30">
            <v>69.1891505785748</v>
          </cell>
          <cell r="AA30">
            <v>30.8108494214252</v>
          </cell>
          <cell r="AB30">
            <v>10.6700485784472</v>
          </cell>
          <cell r="AC30">
            <v>80.0101046883296</v>
          </cell>
          <cell r="AD30">
            <v>19.9898953116703</v>
          </cell>
          <cell r="AE30">
            <v>6.34344071868773</v>
          </cell>
          <cell r="AF30">
            <v>100</v>
          </cell>
          <cell r="AG30">
            <v>18.2232642894727</v>
          </cell>
          <cell r="AH30">
            <v>95.4326700677913</v>
          </cell>
          <cell r="AI30">
            <v>4.56732993220871</v>
          </cell>
          <cell r="AJ30">
            <v>28.6410060494535</v>
          </cell>
          <cell r="AK30">
            <v>74.0522163972192</v>
          </cell>
          <cell r="AL30">
            <v>25.9477836027808</v>
          </cell>
          <cell r="AM30">
            <v>2.80834207442604</v>
          </cell>
          <cell r="AN30">
            <v>62.3954590241972</v>
          </cell>
          <cell r="AO30">
            <v>37.6045409758028</v>
          </cell>
          <cell r="AP30">
            <v>16.6682947691384</v>
          </cell>
          <cell r="AQ30">
            <v>62.3954590241972</v>
          </cell>
          <cell r="AR30">
            <v>37.6045409758028</v>
          </cell>
          <cell r="AS30">
            <v>32.6465112248601</v>
          </cell>
          <cell r="AT30">
            <v>100</v>
          </cell>
          <cell r="AU30">
            <v>18.5855399098543</v>
          </cell>
          <cell r="AV30">
            <v>95.1108308633086</v>
          </cell>
          <cell r="AW30">
            <v>4.88916913669135</v>
          </cell>
          <cell r="AX30">
            <v>69.3968060847204</v>
          </cell>
          <cell r="AY30">
            <v>10.8209541097549</v>
          </cell>
          <cell r="AZ30">
            <v>69.1891505785747</v>
          </cell>
          <cell r="BA30">
            <v>19.9898953116703</v>
          </cell>
          <cell r="BB30">
            <v>16.6666666666667</v>
          </cell>
          <cell r="BC30">
            <v>33.3333333333333</v>
          </cell>
          <cell r="BD30">
            <v>50</v>
          </cell>
          <cell r="BE30">
            <v>100</v>
          </cell>
          <cell r="BF30">
            <v>96.8828979709578</v>
          </cell>
          <cell r="BG30">
            <v>3.11710202904219</v>
          </cell>
          <cell r="BH30">
            <v>36.3790204603038</v>
          </cell>
          <cell r="BI30">
            <v>68.2646475528269</v>
          </cell>
          <cell r="BJ30">
            <v>31.7353524471731</v>
          </cell>
          <cell r="BK30">
            <v>2.36536853880068</v>
          </cell>
          <cell r="BL30">
            <v>25.9737314764175</v>
          </cell>
          <cell r="BM30">
            <v>74.0262685235825</v>
          </cell>
          <cell r="BN30">
            <v>102.864999294281</v>
          </cell>
          <cell r="BO30">
            <v>268000975129.148</v>
          </cell>
          <cell r="BP30">
            <v>283001676181.172</v>
          </cell>
          <cell r="BQ30">
            <v>283001370299.062</v>
          </cell>
          <cell r="BR30">
            <v>2357319174.87988</v>
          </cell>
          <cell r="BS30">
            <v>19243</v>
          </cell>
          <cell r="BT30">
            <v>34.0099999109904</v>
          </cell>
          <cell r="BU30">
            <v>17.7799997329712</v>
          </cell>
          <cell r="BV30">
            <v>17.7633333206177</v>
          </cell>
          <cell r="BW30">
            <v>20</v>
          </cell>
          <cell r="BX30">
            <v>80</v>
          </cell>
          <cell r="BY30">
            <v>50</v>
          </cell>
          <cell r="BZ30">
            <v>50</v>
          </cell>
          <cell r="CA30">
            <v>40</v>
          </cell>
          <cell r="CB30">
            <v>60</v>
          </cell>
          <cell r="CC30">
            <v>50</v>
          </cell>
          <cell r="CD30">
            <v>50</v>
          </cell>
          <cell r="CE30">
            <v>20</v>
          </cell>
          <cell r="CF30">
            <v>80</v>
          </cell>
          <cell r="CG30">
            <v>0</v>
          </cell>
        </row>
        <row r="31">
          <cell r="D31" t="str">
            <v>C140</v>
          </cell>
          <cell r="E31">
            <v>3</v>
          </cell>
          <cell r="F31">
            <v>66.6666666666666</v>
          </cell>
          <cell r="G31">
            <v>33.3333333333333</v>
          </cell>
          <cell r="H31">
            <v>16.6666666666667</v>
          </cell>
          <cell r="I31">
            <v>50</v>
          </cell>
          <cell r="J31">
            <v>33.3333333333333</v>
          </cell>
          <cell r="K31">
            <v>16.6666666666667</v>
          </cell>
          <cell r="L31">
            <v>33.3333333333333</v>
          </cell>
          <cell r="M31">
            <v>16.6666666666667</v>
          </cell>
          <cell r="N31">
            <v>33.3333333333333</v>
          </cell>
          <cell r="O31">
            <v>16.6666666666667</v>
          </cell>
          <cell r="P31">
            <v>66.6666666666666</v>
          </cell>
          <cell r="Q31">
            <v>16.6666666666667</v>
          </cell>
          <cell r="R31">
            <v>16.6666666666667</v>
          </cell>
          <cell r="S31">
            <v>33.3333333333333</v>
          </cell>
          <cell r="T31">
            <v>33.3333333333333</v>
          </cell>
          <cell r="U31">
            <v>66.6666666666666</v>
          </cell>
          <cell r="V31">
            <v>35.3408331026967</v>
          </cell>
          <cell r="W31">
            <v>38.7374866125694</v>
          </cell>
          <cell r="X31">
            <v>25.9216802847339</v>
          </cell>
          <cell r="Y31">
            <v>4.97616215773496</v>
          </cell>
          <cell r="Z31">
            <v>69.1891505785748</v>
          </cell>
          <cell r="AA31">
            <v>30.8108494214252</v>
          </cell>
          <cell r="AB31">
            <v>10.6700485784472</v>
          </cell>
          <cell r="AC31">
            <v>80.0101046883296</v>
          </cell>
          <cell r="AD31">
            <v>19.9898953116703</v>
          </cell>
          <cell r="AE31">
            <v>6.34344071868773</v>
          </cell>
          <cell r="AF31">
            <v>100</v>
          </cell>
          <cell r="AG31">
            <v>18.2232642894727</v>
          </cell>
          <cell r="AH31">
            <v>95.4326700677913</v>
          </cell>
          <cell r="AI31">
            <v>4.56732993220871</v>
          </cell>
          <cell r="AJ31">
            <v>28.6410060494535</v>
          </cell>
          <cell r="AK31">
            <v>74.0522163972192</v>
          </cell>
          <cell r="AL31">
            <v>25.9477836027808</v>
          </cell>
          <cell r="AM31">
            <v>2.80834207442604</v>
          </cell>
          <cell r="AN31">
            <v>62.3954590241972</v>
          </cell>
          <cell r="AO31">
            <v>37.6045409758028</v>
          </cell>
          <cell r="AP31">
            <v>16.6682947691384</v>
          </cell>
          <cell r="AQ31">
            <v>62.3954590241972</v>
          </cell>
          <cell r="AR31">
            <v>37.6045409758028</v>
          </cell>
          <cell r="AS31">
            <v>32.6465112248601</v>
          </cell>
          <cell r="AT31">
            <v>100</v>
          </cell>
          <cell r="AU31">
            <v>18.5855399098543</v>
          </cell>
          <cell r="AV31">
            <v>95.1108308633086</v>
          </cell>
          <cell r="AW31">
            <v>4.88916913669135</v>
          </cell>
          <cell r="AX31">
            <v>69.3968060847204</v>
          </cell>
          <cell r="AY31">
            <v>10.8209541097549</v>
          </cell>
          <cell r="AZ31">
            <v>69.1891505785747</v>
          </cell>
          <cell r="BA31">
            <v>19.9898953116703</v>
          </cell>
          <cell r="BB31">
            <v>16.6666666666667</v>
          </cell>
          <cell r="BC31">
            <v>33.3333333333333</v>
          </cell>
          <cell r="BD31">
            <v>50</v>
          </cell>
          <cell r="BE31">
            <v>100</v>
          </cell>
          <cell r="BF31">
            <v>96.8828979709578</v>
          </cell>
          <cell r="BG31">
            <v>3.11710202904219</v>
          </cell>
          <cell r="BH31">
            <v>36.3790204603038</v>
          </cell>
          <cell r="BI31">
            <v>68.2646475528269</v>
          </cell>
          <cell r="BJ31">
            <v>31.7353524471731</v>
          </cell>
          <cell r="BK31">
            <v>2.36536853880068</v>
          </cell>
          <cell r="BL31">
            <v>25.9737314764175</v>
          </cell>
          <cell r="BM31">
            <v>74.0262685235825</v>
          </cell>
          <cell r="BN31">
            <v>102.864999294281</v>
          </cell>
          <cell r="BO31">
            <v>268000975129.148</v>
          </cell>
          <cell r="BP31">
            <v>283001676181.172</v>
          </cell>
          <cell r="BQ31">
            <v>283001370299.062</v>
          </cell>
          <cell r="BR31">
            <v>2357319174.87988</v>
          </cell>
          <cell r="BS31">
            <v>19243</v>
          </cell>
          <cell r="BT31">
            <v>34.0099999109904</v>
          </cell>
          <cell r="BU31">
            <v>17.7799997329712</v>
          </cell>
          <cell r="BV31">
            <v>17.7633333206177</v>
          </cell>
          <cell r="BW31">
            <v>20</v>
          </cell>
          <cell r="BX31">
            <v>80</v>
          </cell>
          <cell r="BY31">
            <v>50</v>
          </cell>
          <cell r="BZ31">
            <v>50</v>
          </cell>
          <cell r="CA31">
            <v>40</v>
          </cell>
          <cell r="CB31">
            <v>60</v>
          </cell>
          <cell r="CC31">
            <v>50</v>
          </cell>
          <cell r="CD31">
            <v>50</v>
          </cell>
          <cell r="CE31">
            <v>20</v>
          </cell>
          <cell r="CF31">
            <v>80</v>
          </cell>
          <cell r="CG31">
            <v>0</v>
          </cell>
        </row>
        <row r="32">
          <cell r="D32" t="str">
            <v>C1400</v>
          </cell>
          <cell r="E32">
            <v>4</v>
          </cell>
          <cell r="F32">
            <v>66.6666666666666</v>
          </cell>
          <cell r="G32">
            <v>33.3333333333333</v>
          </cell>
          <cell r="H32">
            <v>16.6666666666667</v>
          </cell>
          <cell r="I32">
            <v>50</v>
          </cell>
          <cell r="J32">
            <v>33.3333333333333</v>
          </cell>
          <cell r="K32">
            <v>16.6666666666667</v>
          </cell>
          <cell r="L32">
            <v>33.3333333333333</v>
          </cell>
          <cell r="M32">
            <v>16.6666666666667</v>
          </cell>
          <cell r="N32">
            <v>33.3333333333333</v>
          </cell>
          <cell r="O32">
            <v>16.6666666666667</v>
          </cell>
          <cell r="P32">
            <v>66.6666666666666</v>
          </cell>
          <cell r="Q32">
            <v>16.6666666666667</v>
          </cell>
          <cell r="R32">
            <v>16.6666666666667</v>
          </cell>
          <cell r="S32">
            <v>33.3333333333333</v>
          </cell>
          <cell r="T32">
            <v>33.3333333333333</v>
          </cell>
          <cell r="U32">
            <v>66.6666666666666</v>
          </cell>
          <cell r="V32">
            <v>35.3408331026967</v>
          </cell>
          <cell r="W32">
            <v>38.7374866125694</v>
          </cell>
          <cell r="X32">
            <v>25.9216802847339</v>
          </cell>
          <cell r="Y32">
            <v>4.97616215773496</v>
          </cell>
          <cell r="Z32">
            <v>69.1891505785748</v>
          </cell>
          <cell r="AA32">
            <v>30.8108494214252</v>
          </cell>
          <cell r="AB32">
            <v>10.6700485784472</v>
          </cell>
          <cell r="AC32">
            <v>80.0101046883296</v>
          </cell>
          <cell r="AD32">
            <v>19.9898953116703</v>
          </cell>
          <cell r="AE32">
            <v>6.34344071868773</v>
          </cell>
          <cell r="AF32">
            <v>100</v>
          </cell>
          <cell r="AG32">
            <v>18.2232642894727</v>
          </cell>
          <cell r="AH32">
            <v>95.4326700677913</v>
          </cell>
          <cell r="AI32">
            <v>4.56732993220871</v>
          </cell>
          <cell r="AJ32">
            <v>28.6410060494535</v>
          </cell>
          <cell r="AK32">
            <v>74.0522163972192</v>
          </cell>
          <cell r="AL32">
            <v>25.9477836027808</v>
          </cell>
          <cell r="AM32">
            <v>2.80834207442604</v>
          </cell>
          <cell r="AN32">
            <v>62.3954590241972</v>
          </cell>
          <cell r="AO32">
            <v>37.6045409758028</v>
          </cell>
          <cell r="AP32">
            <v>16.6682947691384</v>
          </cell>
          <cell r="AQ32">
            <v>62.3954590241972</v>
          </cell>
          <cell r="AR32">
            <v>37.6045409758028</v>
          </cell>
          <cell r="AS32">
            <v>32.6465112248601</v>
          </cell>
          <cell r="AT32">
            <v>100</v>
          </cell>
          <cell r="AU32">
            <v>18.5855399098543</v>
          </cell>
          <cell r="AV32">
            <v>95.1108308633086</v>
          </cell>
          <cell r="AW32">
            <v>4.88916913669135</v>
          </cell>
          <cell r="AX32">
            <v>69.3968060847204</v>
          </cell>
          <cell r="AY32">
            <v>10.8209541097549</v>
          </cell>
          <cell r="AZ32">
            <v>69.1891505785747</v>
          </cell>
          <cell r="BA32">
            <v>19.9898953116703</v>
          </cell>
          <cell r="BB32">
            <v>16.6666666666667</v>
          </cell>
          <cell r="BC32">
            <v>33.3333333333333</v>
          </cell>
          <cell r="BD32">
            <v>50</v>
          </cell>
          <cell r="BE32">
            <v>100</v>
          </cell>
          <cell r="BF32">
            <v>96.8828979709578</v>
          </cell>
          <cell r="BG32">
            <v>3.11710202904219</v>
          </cell>
          <cell r="BH32">
            <v>36.3790204603038</v>
          </cell>
          <cell r="BI32">
            <v>68.2646475528269</v>
          </cell>
          <cell r="BJ32">
            <v>31.7353524471731</v>
          </cell>
          <cell r="BK32">
            <v>2.36536853880068</v>
          </cell>
          <cell r="BL32">
            <v>25.9737314764175</v>
          </cell>
          <cell r="BM32">
            <v>74.0262685235825</v>
          </cell>
          <cell r="BN32">
            <v>102.864999294281</v>
          </cell>
          <cell r="BO32">
            <v>268000975129.148</v>
          </cell>
          <cell r="BP32">
            <v>283001676181.172</v>
          </cell>
          <cell r="BQ32">
            <v>283001370299.062</v>
          </cell>
          <cell r="BR32">
            <v>2357319174.87988</v>
          </cell>
          <cell r="BS32">
            <v>19243</v>
          </cell>
          <cell r="BT32">
            <v>34.0099999109904</v>
          </cell>
          <cell r="BU32">
            <v>17.7799997329712</v>
          </cell>
          <cell r="BV32">
            <v>17.7633333206177</v>
          </cell>
          <cell r="BW32">
            <v>20</v>
          </cell>
          <cell r="BX32">
            <v>80</v>
          </cell>
          <cell r="BY32">
            <v>50</v>
          </cell>
          <cell r="BZ32">
            <v>50</v>
          </cell>
          <cell r="CA32">
            <v>40</v>
          </cell>
          <cell r="CB32">
            <v>60</v>
          </cell>
          <cell r="CC32">
            <v>50</v>
          </cell>
          <cell r="CD32">
            <v>50</v>
          </cell>
          <cell r="CE32">
            <v>20</v>
          </cell>
          <cell r="CF32">
            <v>80</v>
          </cell>
          <cell r="CG32">
            <v>0</v>
          </cell>
        </row>
        <row r="33">
          <cell r="D33" t="str">
            <v>C15</v>
          </cell>
          <cell r="E33">
            <v>2</v>
          </cell>
          <cell r="F33">
            <v>30.4347826086957</v>
          </cell>
          <cell r="G33">
            <v>60.8695652173913</v>
          </cell>
          <cell r="H33">
            <v>8.69565217391304</v>
          </cell>
          <cell r="I33">
            <v>8.69565217391304</v>
          </cell>
          <cell r="J33">
            <v>17.3913043478261</v>
          </cell>
          <cell r="K33">
            <v>8.69565217391304</v>
          </cell>
          <cell r="L33">
            <v>13.0434782608696</v>
          </cell>
          <cell r="M33">
            <v>26.0869565217391</v>
          </cell>
          <cell r="N33">
            <v>30.4347826086957</v>
          </cell>
          <cell r="O33">
            <v>8.69565217391304</v>
          </cell>
          <cell r="P33">
            <v>4.34782608695652</v>
          </cell>
          <cell r="Q33">
            <v>8.69565217391304</v>
          </cell>
          <cell r="R33">
            <v>13.0434782608696</v>
          </cell>
          <cell r="S33">
            <v>4.34782608695652</v>
          </cell>
          <cell r="T33">
            <v>4.34782608695652</v>
          </cell>
          <cell r="U33">
            <v>26.0869565217391</v>
          </cell>
          <cell r="V33">
            <v>65.2173913043478</v>
          </cell>
          <cell r="W33">
            <v>8.69565217391304</v>
          </cell>
          <cell r="X33">
            <v>51.006535841491</v>
          </cell>
          <cell r="Y33">
            <v>5.6417965401271</v>
          </cell>
          <cell r="Z33">
            <v>43.351667618382</v>
          </cell>
          <cell r="AA33">
            <v>-7.48545564322478</v>
          </cell>
          <cell r="AB33">
            <v>54.5254816195089</v>
          </cell>
          <cell r="AC33">
            <v>2.12241307777411</v>
          </cell>
          <cell r="AD33">
            <v>43.352105302717</v>
          </cell>
          <cell r="AE33">
            <v>-4.77153576314212</v>
          </cell>
          <cell r="AF33">
            <v>54.8037537078072</v>
          </cell>
          <cell r="AG33">
            <v>1.74181800385177</v>
          </cell>
          <cell r="AH33">
            <v>43.454428288341</v>
          </cell>
          <cell r="AI33">
            <v>-5.22628941934048</v>
          </cell>
          <cell r="AJ33">
            <v>10.6467520906037</v>
          </cell>
          <cell r="AK33">
            <v>2.30619337467368</v>
          </cell>
          <cell r="AL33">
            <v>87.0470545347226</v>
          </cell>
          <cell r="AM33">
            <v>-7.89385951449077</v>
          </cell>
          <cell r="AN33">
            <v>50.66771179301</v>
          </cell>
          <cell r="AO33">
            <v>2.64169542444378</v>
          </cell>
          <cell r="AP33">
            <v>46.6905927825462</v>
          </cell>
          <cell r="AQ33">
            <v>-4.66369774946893</v>
          </cell>
          <cell r="AR33">
            <v>52.3569450206071</v>
          </cell>
          <cell r="AS33">
            <v>0.959314074444421</v>
          </cell>
          <cell r="AT33">
            <v>46.6837409049485</v>
          </cell>
          <cell r="AU33">
            <v>-4.32309978734214</v>
          </cell>
          <cell r="AV33">
            <v>59.4690903758425</v>
          </cell>
          <cell r="AW33">
            <v>3.63204632195717</v>
          </cell>
          <cell r="AX33">
            <v>36.8988633022004</v>
          </cell>
          <cell r="AY33">
            <v>-9.37204102115632</v>
          </cell>
          <cell r="AZ33">
            <v>66.4037322264205</v>
          </cell>
          <cell r="BA33">
            <v>2.76226011037594</v>
          </cell>
          <cell r="BB33">
            <v>30.8340076632036</v>
          </cell>
          <cell r="BC33">
            <v>-7.87453182819462</v>
          </cell>
          <cell r="BD33">
            <v>52.0604591064847</v>
          </cell>
          <cell r="BE33">
            <v>1.00324776093174</v>
          </cell>
          <cell r="BF33">
            <v>46.9362931325836</v>
          </cell>
          <cell r="BG33">
            <v>-3.55992598281262</v>
          </cell>
          <cell r="BH33">
            <v>36.0235888437094</v>
          </cell>
          <cell r="BI33">
            <v>57.8363279179626</v>
          </cell>
          <cell r="BJ33">
            <v>6.14008323832804</v>
          </cell>
          <cell r="BK33">
            <v>67.0310120329246</v>
          </cell>
          <cell r="BL33">
            <v>0.228357044353404</v>
          </cell>
          <cell r="BM33">
            <v>63.5590504632952</v>
          </cell>
          <cell r="BN33">
            <v>5.67484995378514</v>
          </cell>
          <cell r="BO33">
            <v>30.5377425385663</v>
          </cell>
          <cell r="BP33">
            <v>13.0434782608696</v>
          </cell>
          <cell r="BQ33">
            <v>21.7391304347826</v>
          </cell>
          <cell r="BR33">
            <v>65.2173913043478</v>
          </cell>
          <cell r="BS33">
            <v>65.2173913043478</v>
          </cell>
          <cell r="BT33">
            <v>34.7826086956522</v>
          </cell>
          <cell r="BU33">
            <v>86.7104864493033</v>
          </cell>
          <cell r="BV33">
            <v>3.99488060488765</v>
          </cell>
          <cell r="BW33">
            <v>9.29463294580908</v>
          </cell>
          <cell r="BX33">
            <v>69.9544221695937</v>
          </cell>
          <cell r="BY33">
            <v>87.4917122279066</v>
          </cell>
          <cell r="BZ33">
            <v>3.7145674454419</v>
          </cell>
          <cell r="CA33">
            <v>8.79372032665143</v>
          </cell>
          <cell r="CB33">
            <v>93.786731917206</v>
          </cell>
          <cell r="CC33">
            <v>89.3001171455679</v>
          </cell>
          <cell r="CD33">
            <v>1.72440123087254</v>
          </cell>
          <cell r="CE33">
            <v>8.97548162355953</v>
          </cell>
          <cell r="CF33">
            <v>196.409285681588</v>
          </cell>
          <cell r="CG33">
            <v>68351763575</v>
          </cell>
          <cell r="CH33">
            <v>125676966138</v>
          </cell>
          <cell r="CI33">
            <v>120494972722</v>
          </cell>
          <cell r="CJ33">
            <v>4819387</v>
          </cell>
          <cell r="CK33">
            <v>2856</v>
          </cell>
          <cell r="CL33">
            <v>13.5399999976158</v>
          </cell>
          <cell r="CM33">
            <v>10.5673333485921</v>
          </cell>
          <cell r="CN33">
            <v>11.6740000406901</v>
          </cell>
          <cell r="CO33">
            <v>7.69230769230769</v>
          </cell>
          <cell r="CP33">
            <v>92.3076923076923</v>
          </cell>
          <cell r="CQ33">
            <v>15.3846153846154</v>
          </cell>
          <cell r="CR33">
            <v>84.6153846153846</v>
          </cell>
          <cell r="CS33">
            <v>60</v>
          </cell>
          <cell r="CT33">
            <v>40</v>
          </cell>
          <cell r="CU33">
            <v>68.75</v>
          </cell>
          <cell r="CV33">
            <v>31.25</v>
          </cell>
          <cell r="CW33">
            <v>10</v>
          </cell>
          <cell r="CX33">
            <v>90</v>
          </cell>
          <cell r="CY33">
            <v>0</v>
          </cell>
        </row>
        <row r="34">
          <cell r="D34" t="str">
            <v>C151</v>
          </cell>
          <cell r="E34">
            <v>3</v>
          </cell>
          <cell r="F34">
            <v>100</v>
          </cell>
          <cell r="G34">
            <v>66.6666666666666</v>
          </cell>
          <cell r="H34">
            <v>33.3333333333333</v>
          </cell>
          <cell r="I34">
            <v>33.3333333333333</v>
          </cell>
          <cell r="J34">
            <v>33.3333333333333</v>
          </cell>
          <cell r="K34">
            <v>33.3333333333333</v>
          </cell>
          <cell r="L34">
            <v>66.6666666666666</v>
          </cell>
          <cell r="M34">
            <v>21.7875775750961</v>
          </cell>
          <cell r="N34">
            <v>2.17493856802185</v>
          </cell>
          <cell r="O34">
            <v>76.037483856882</v>
          </cell>
          <cell r="P34">
            <v>-19.7609842965512</v>
          </cell>
          <cell r="Q34">
            <v>21.7875775750961</v>
          </cell>
          <cell r="R34">
            <v>2.17493856802185</v>
          </cell>
          <cell r="S34">
            <v>76.037483856882</v>
          </cell>
          <cell r="T34">
            <v>-3.52405353175654</v>
          </cell>
          <cell r="U34">
            <v>21.7875775750961</v>
          </cell>
          <cell r="V34">
            <v>2.17493856802185</v>
          </cell>
          <cell r="W34">
            <v>76.037483856882</v>
          </cell>
          <cell r="X34">
            <v>-3.52405353175654</v>
          </cell>
          <cell r="Y34">
            <v>23.9100973625106</v>
          </cell>
          <cell r="Z34">
            <v>76.0899026374894</v>
          </cell>
          <cell r="AA34">
            <v>-12.2469507497355</v>
          </cell>
          <cell r="AB34">
            <v>23.9100973625106</v>
          </cell>
          <cell r="AC34">
            <v>76.0899026374894</v>
          </cell>
          <cell r="AD34">
            <v>-2.04456417147736</v>
          </cell>
          <cell r="AE34">
            <v>23.9100973625106</v>
          </cell>
          <cell r="AF34">
            <v>76.0899026374894</v>
          </cell>
          <cell r="AG34">
            <v>-9.32760972270452</v>
          </cell>
          <cell r="AH34">
            <v>100</v>
          </cell>
          <cell r="AI34">
            <v>-32.6506214600409</v>
          </cell>
          <cell r="AJ34">
            <v>100</v>
          </cell>
          <cell r="AK34">
            <v>-36.8884288911355</v>
          </cell>
          <cell r="AL34">
            <v>100</v>
          </cell>
          <cell r="AM34">
            <v>-20.9478248180994</v>
          </cell>
          <cell r="AN34">
            <v>2.17493856802185</v>
          </cell>
          <cell r="AO34">
            <v>76.037483856882</v>
          </cell>
          <cell r="AP34">
            <v>21.7875775750961</v>
          </cell>
          <cell r="AQ34">
            <v>70.2238740270064</v>
          </cell>
          <cell r="AR34">
            <v>100</v>
          </cell>
          <cell r="AS34">
            <v>66.6666666666666</v>
          </cell>
          <cell r="AT34">
            <v>33.3333333333333</v>
          </cell>
          <cell r="AU34">
            <v>100</v>
          </cell>
          <cell r="AV34">
            <v>97.9570657334404</v>
          </cell>
          <cell r="AW34">
            <v>2.04293426655964</v>
          </cell>
          <cell r="AX34">
            <v>84.1654724993892</v>
          </cell>
          <cell r="AY34">
            <v>97.9570657334404</v>
          </cell>
          <cell r="AZ34">
            <v>2.04293426655964</v>
          </cell>
          <cell r="BA34">
            <v>119.083923710602</v>
          </cell>
          <cell r="BB34">
            <v>97.9570657334404</v>
          </cell>
          <cell r="BC34">
            <v>2.04293426655964</v>
          </cell>
          <cell r="BD34">
            <v>936.666666666666</v>
          </cell>
          <cell r="BE34">
            <v>89226577</v>
          </cell>
          <cell r="BF34">
            <v>108432102</v>
          </cell>
          <cell r="BG34">
            <v>57879471</v>
          </cell>
          <cell r="BH34">
            <v>20735</v>
          </cell>
          <cell r="BI34">
            <v>663</v>
          </cell>
          <cell r="BJ34">
            <v>41.5</v>
          </cell>
          <cell r="BK34">
            <v>10</v>
          </cell>
          <cell r="BL34">
            <v>12.5</v>
          </cell>
          <cell r="BM34">
            <v>100</v>
          </cell>
          <cell r="BN34">
            <v>100</v>
          </cell>
          <cell r="BO34">
            <v>50</v>
          </cell>
          <cell r="BP34">
            <v>50</v>
          </cell>
          <cell r="BQ34">
            <v>50</v>
          </cell>
          <cell r="BR34">
            <v>50</v>
          </cell>
          <cell r="BS34">
            <v>100</v>
          </cell>
          <cell r="BT34">
            <v>0</v>
          </cell>
        </row>
        <row r="35">
          <cell r="D35" t="str">
            <v>C1511</v>
          </cell>
          <cell r="E35">
            <v>4</v>
          </cell>
          <cell r="F35">
            <v>100</v>
          </cell>
          <cell r="G35">
            <v>100</v>
          </cell>
          <cell r="H35">
            <v>50</v>
          </cell>
          <cell r="I35">
            <v>50</v>
          </cell>
          <cell r="J35">
            <v>50</v>
          </cell>
          <cell r="K35">
            <v>50</v>
          </cell>
          <cell r="L35">
            <v>22.2719794459275</v>
          </cell>
          <cell r="M35">
            <v>77.7280205540725</v>
          </cell>
          <cell r="N35">
            <v>-20.2003290437919</v>
          </cell>
          <cell r="O35">
            <v>22.2719794459275</v>
          </cell>
          <cell r="P35">
            <v>77.7280205540725</v>
          </cell>
          <cell r="Q35">
            <v>-3.60240359696269</v>
          </cell>
          <cell r="R35">
            <v>22.2719794459275</v>
          </cell>
          <cell r="S35">
            <v>77.7280205540725</v>
          </cell>
          <cell r="T35">
            <v>-3.60240359696269</v>
          </cell>
          <cell r="U35">
            <v>24.4888615455053</v>
          </cell>
          <cell r="V35">
            <v>75.5111384544947</v>
          </cell>
          <cell r="W35">
            <v>-10.9700184567839</v>
          </cell>
          <cell r="X35">
            <v>24.4888615455053</v>
          </cell>
          <cell r="Y35">
            <v>75.5111384544947</v>
          </cell>
          <cell r="Z35">
            <v>-0.520674459530997</v>
          </cell>
          <cell r="AA35">
            <v>24.4888615455053</v>
          </cell>
          <cell r="AB35">
            <v>75.5111384544947</v>
          </cell>
          <cell r="AC35">
            <v>-7.98001230452263</v>
          </cell>
          <cell r="AD35">
            <v>100</v>
          </cell>
          <cell r="AE35">
            <v>-32.5865609329734</v>
          </cell>
          <cell r="AF35">
            <v>100</v>
          </cell>
          <cell r="AG35">
            <v>-36.93992069973</v>
          </cell>
          <cell r="AH35">
            <v>100</v>
          </cell>
          <cell r="AI35">
            <v>-20.5646640233243</v>
          </cell>
          <cell r="AJ35">
            <v>77.7280205540725</v>
          </cell>
          <cell r="AK35">
            <v>22.2719794459275</v>
          </cell>
          <cell r="AL35">
            <v>69.8953573279706</v>
          </cell>
          <cell r="AM35">
            <v>100</v>
          </cell>
          <cell r="AN35">
            <v>50</v>
          </cell>
          <cell r="AO35">
            <v>50</v>
          </cell>
          <cell r="AP35">
            <v>100</v>
          </cell>
          <cell r="AQ35">
            <v>100</v>
          </cell>
          <cell r="AR35">
            <v>86.1293315539189</v>
          </cell>
          <cell r="AS35">
            <v>100</v>
          </cell>
          <cell r="AT35">
            <v>121.776021202864</v>
          </cell>
          <cell r="AU35">
            <v>100</v>
          </cell>
          <cell r="AV35">
            <v>1410</v>
          </cell>
          <cell r="AW35">
            <v>89222632</v>
          </cell>
          <cell r="AX35">
            <v>108428560</v>
          </cell>
          <cell r="AY35">
            <v>57877376</v>
          </cell>
          <cell r="AZ35">
            <v>19288</v>
          </cell>
          <cell r="BA35">
            <v>573</v>
          </cell>
          <cell r="BB35">
            <v>53</v>
          </cell>
          <cell r="BC35">
            <v>0</v>
          </cell>
          <cell r="BD35">
            <v>0</v>
          </cell>
          <cell r="BE35">
            <v>100</v>
          </cell>
          <cell r="BF35">
            <v>100</v>
          </cell>
          <cell r="BG35">
            <v>100</v>
          </cell>
          <cell r="BH35">
            <v>100</v>
          </cell>
          <cell r="BI35">
            <v>100</v>
          </cell>
          <cell r="BJ35">
            <v>0</v>
          </cell>
        </row>
        <row r="36">
          <cell r="D36" t="str">
            <v>C1512</v>
          </cell>
          <cell r="E36">
            <v>4</v>
          </cell>
          <cell r="F36">
            <v>100</v>
          </cell>
          <cell r="G36">
            <v>100</v>
          </cell>
          <cell r="H36">
            <v>100</v>
          </cell>
          <cell r="I36">
            <v>100</v>
          </cell>
          <cell r="J36">
            <v>0</v>
          </cell>
          <cell r="K36">
            <v>100</v>
          </cell>
          <cell r="L36">
            <v>0</v>
          </cell>
          <cell r="M36">
            <v>100</v>
          </cell>
          <cell r="N36">
            <v>0</v>
          </cell>
          <cell r="O36">
            <v>100</v>
          </cell>
          <cell r="P36">
            <v>-65</v>
          </cell>
          <cell r="Q36">
            <v>100</v>
          </cell>
          <cell r="R36">
            <v>-65</v>
          </cell>
          <cell r="S36">
            <v>100</v>
          </cell>
          <cell r="T36">
            <v>-65</v>
          </cell>
          <cell r="U36">
            <v>100</v>
          </cell>
          <cell r="V36">
            <v>-35</v>
          </cell>
          <cell r="W36">
            <v>100</v>
          </cell>
          <cell r="X36">
            <v>-35</v>
          </cell>
          <cell r="Y36">
            <v>100</v>
          </cell>
          <cell r="Z36">
            <v>-35</v>
          </cell>
          <cell r="AA36">
            <v>100</v>
          </cell>
          <cell r="AB36">
            <v>85</v>
          </cell>
          <cell r="AC36">
            <v>100</v>
          </cell>
          <cell r="AD36">
            <v>100</v>
          </cell>
          <cell r="AE36">
            <v>100</v>
          </cell>
          <cell r="AF36">
            <v>100</v>
          </cell>
          <cell r="AG36">
            <v>-10</v>
          </cell>
          <cell r="AH36">
            <v>100</v>
          </cell>
          <cell r="AI36">
            <v>-10</v>
          </cell>
          <cell r="AJ36">
            <v>100</v>
          </cell>
          <cell r="AK36">
            <v>-10</v>
          </cell>
          <cell r="AL36">
            <v>3945</v>
          </cell>
          <cell r="AM36">
            <v>3542</v>
          </cell>
          <cell r="AN36">
            <v>2095</v>
          </cell>
          <cell r="AO36">
            <v>1447</v>
          </cell>
          <cell r="AP36">
            <v>90</v>
          </cell>
          <cell r="AQ36">
            <v>30</v>
          </cell>
          <cell r="AR36">
            <v>20</v>
          </cell>
          <cell r="AS36">
            <v>25</v>
          </cell>
          <cell r="AT36">
            <v>100</v>
          </cell>
          <cell r="AU36">
            <v>100</v>
          </cell>
          <cell r="AV36">
            <v>100</v>
          </cell>
          <cell r="AW36">
            <v>100</v>
          </cell>
          <cell r="AX36">
            <v>100</v>
          </cell>
          <cell r="AY36">
            <v>0</v>
          </cell>
        </row>
        <row r="37">
          <cell r="D37" t="str">
            <v>C152</v>
          </cell>
          <cell r="E37">
            <v>3</v>
          </cell>
          <cell r="F37">
            <v>35</v>
          </cell>
          <cell r="G37">
            <v>55</v>
          </cell>
          <cell r="H37">
            <v>10</v>
          </cell>
          <cell r="I37">
            <v>10</v>
          </cell>
          <cell r="J37">
            <v>20</v>
          </cell>
          <cell r="K37">
            <v>10</v>
          </cell>
          <cell r="L37">
            <v>15</v>
          </cell>
          <cell r="M37">
            <v>30</v>
          </cell>
          <cell r="N37">
            <v>25</v>
          </cell>
          <cell r="O37">
            <v>5</v>
          </cell>
          <cell r="P37">
            <v>5</v>
          </cell>
          <cell r="Q37">
            <v>5</v>
          </cell>
          <cell r="R37">
            <v>15</v>
          </cell>
          <cell r="S37">
            <v>5</v>
          </cell>
          <cell r="T37">
            <v>25</v>
          </cell>
          <cell r="U37">
            <v>65</v>
          </cell>
          <cell r="V37">
            <v>10</v>
          </cell>
          <cell r="W37">
            <v>60.5228766687371</v>
          </cell>
          <cell r="X37">
            <v>6.77091968549788</v>
          </cell>
          <cell r="Y37">
            <v>32.706203645765</v>
          </cell>
          <cell r="Z37">
            <v>-3.48743102391334</v>
          </cell>
          <cell r="AA37">
            <v>65.1879101022734</v>
          </cell>
          <cell r="AB37">
            <v>2.1053060179413</v>
          </cell>
          <cell r="AC37">
            <v>32.7067838797854</v>
          </cell>
          <cell r="AD37">
            <v>-5.17782903279138</v>
          </cell>
          <cell r="AE37">
            <v>65.5568128013831</v>
          </cell>
          <cell r="AF37">
            <v>1.60075469590105</v>
          </cell>
          <cell r="AG37">
            <v>32.8424325027159</v>
          </cell>
          <cell r="AH37">
            <v>-5.78069169223908</v>
          </cell>
          <cell r="AI37">
            <v>7.55358749913322</v>
          </cell>
          <cell r="AJ37">
            <v>2.84402418141094</v>
          </cell>
          <cell r="AK37">
            <v>89.6023883194558</v>
          </cell>
          <cell r="AL37">
            <v>-6.87866859573974</v>
          </cell>
          <cell r="AM37">
            <v>56.9078950810034</v>
          </cell>
          <cell r="AN37">
            <v>3.25776916608469</v>
          </cell>
          <cell r="AO37">
            <v>39.8343357529119</v>
          </cell>
          <cell r="AP37">
            <v>-5.27450980914851</v>
          </cell>
          <cell r="AQ37">
            <v>59.0030483077702</v>
          </cell>
          <cell r="AR37">
            <v>1.18344085644208</v>
          </cell>
          <cell r="AS37">
            <v>39.8135108357877</v>
          </cell>
          <cell r="AT37">
            <v>-3.15388447280848</v>
          </cell>
          <cell r="AU37">
            <v>69.4020320356432</v>
          </cell>
          <cell r="AV37">
            <v>4.23869599481562</v>
          </cell>
          <cell r="AW37">
            <v>26.3592719695411</v>
          </cell>
          <cell r="AX37">
            <v>-5.48389038759041</v>
          </cell>
          <cell r="AY37">
            <v>74.7811307492948</v>
          </cell>
          <cell r="AZ37">
            <v>3.1107428385689</v>
          </cell>
          <cell r="BA37">
            <v>22.1081264121363</v>
          </cell>
          <cell r="BB37">
            <v>-4.21418066646883</v>
          </cell>
          <cell r="BC37">
            <v>58.6342761747127</v>
          </cell>
          <cell r="BD37">
            <v>1.12993060944418</v>
          </cell>
          <cell r="BE37">
            <v>40.2357932158431</v>
          </cell>
          <cell r="BF37">
            <v>-1.36430827014069</v>
          </cell>
          <cell r="BG37">
            <v>47.0477769625641</v>
          </cell>
          <cell r="BH37">
            <v>51.9083820348329</v>
          </cell>
          <cell r="BI37">
            <v>1.04384100260296</v>
          </cell>
          <cell r="BJ37">
            <v>65.9911268093303</v>
          </cell>
          <cell r="BK37">
            <v>0.302730793224148</v>
          </cell>
          <cell r="BL37">
            <v>51.6905747737083</v>
          </cell>
          <cell r="BM37">
            <v>7.52309539126236</v>
          </cell>
          <cell r="BN37">
            <v>40.4835990418052</v>
          </cell>
          <cell r="BO37">
            <v>15</v>
          </cell>
          <cell r="BP37">
            <v>15</v>
          </cell>
          <cell r="BQ37">
            <v>70</v>
          </cell>
          <cell r="BR37">
            <v>60</v>
          </cell>
          <cell r="BS37">
            <v>40</v>
          </cell>
          <cell r="BT37">
            <v>27.2515897837706</v>
          </cell>
          <cell r="BU37">
            <v>25.1151863508476</v>
          </cell>
          <cell r="BV37">
            <v>47.6332238653817</v>
          </cell>
          <cell r="BW37">
            <v>-5.17716688698243</v>
          </cell>
          <cell r="BX37">
            <v>49.9661225196167</v>
          </cell>
          <cell r="BY37">
            <v>17.0338818697199</v>
          </cell>
          <cell r="BZ37">
            <v>32.9999956106634</v>
          </cell>
          <cell r="CA37">
            <v>3.07865984788427</v>
          </cell>
          <cell r="CB37">
            <v>55.0812027300522</v>
          </cell>
          <cell r="CC37">
            <v>8.54056024328724</v>
          </cell>
          <cell r="CD37">
            <v>36.3782370266606</v>
          </cell>
          <cell r="CE37">
            <v>-5.47909095070579</v>
          </cell>
          <cell r="CF37">
            <v>68262536998</v>
          </cell>
          <cell r="CG37">
            <v>125568534036</v>
          </cell>
          <cell r="CH37">
            <v>120437093251</v>
          </cell>
          <cell r="CI37">
            <v>4798652</v>
          </cell>
          <cell r="CJ37">
            <v>2193</v>
          </cell>
          <cell r="CK37">
            <v>10.4333333306842</v>
          </cell>
          <cell r="CL37">
            <v>10.6546154022217</v>
          </cell>
          <cell r="CM37">
            <v>11.5469231238732</v>
          </cell>
          <cell r="CN37">
            <v>9.09090909090909</v>
          </cell>
          <cell r="CO37">
            <v>90.9090909090909</v>
          </cell>
          <cell r="CP37">
            <v>18.1818181818182</v>
          </cell>
          <cell r="CQ37">
            <v>81.8181818181818</v>
          </cell>
          <cell r="CR37">
            <v>61.5384615384615</v>
          </cell>
          <cell r="CS37">
            <v>38.4615384615385</v>
          </cell>
          <cell r="CT37">
            <v>71.4285714285714</v>
          </cell>
          <cell r="CU37">
            <v>28.5714285714286</v>
          </cell>
          <cell r="CV37">
            <v>12.5</v>
          </cell>
          <cell r="CW37">
            <v>87.5</v>
          </cell>
          <cell r="CX37">
            <v>0</v>
          </cell>
        </row>
        <row r="38">
          <cell r="D38" t="str">
            <v>C1520</v>
          </cell>
          <cell r="E38">
            <v>4</v>
          </cell>
          <cell r="F38">
            <v>35</v>
          </cell>
          <cell r="G38">
            <v>55</v>
          </cell>
          <cell r="H38">
            <v>10</v>
          </cell>
          <cell r="I38">
            <v>10.5263157894737</v>
          </cell>
          <cell r="J38">
            <v>21.0526315789474</v>
          </cell>
          <cell r="K38">
            <v>10.5263157894737</v>
          </cell>
          <cell r="L38">
            <v>15.7894736842105</v>
          </cell>
          <cell r="M38">
            <v>31.578947368421</v>
          </cell>
          <cell r="N38">
            <v>26.3157894736842</v>
          </cell>
          <cell r="O38">
            <v>5.26315789473684</v>
          </cell>
          <cell r="P38">
            <v>5.26315789473684</v>
          </cell>
          <cell r="Q38">
            <v>5.26315789473684</v>
          </cell>
          <cell r="R38">
            <v>15.7894736842105</v>
          </cell>
          <cell r="S38">
            <v>5.26315789473684</v>
          </cell>
          <cell r="T38">
            <v>25</v>
          </cell>
          <cell r="U38">
            <v>65</v>
          </cell>
          <cell r="V38">
            <v>10</v>
          </cell>
          <cell r="W38">
            <v>60.5228766687371</v>
          </cell>
          <cell r="X38">
            <v>6.77091968549788</v>
          </cell>
          <cell r="Y38">
            <v>32.706203645765</v>
          </cell>
          <cell r="Z38">
            <v>-3.48743102391334</v>
          </cell>
          <cell r="AA38">
            <v>65.1879101022733</v>
          </cell>
          <cell r="AB38">
            <v>2.1053060179413</v>
          </cell>
          <cell r="AC38">
            <v>32.7067838797854</v>
          </cell>
          <cell r="AD38">
            <v>-5.17782903279138</v>
          </cell>
          <cell r="AE38">
            <v>65.5568128013831</v>
          </cell>
          <cell r="AF38">
            <v>1.60075469590105</v>
          </cell>
          <cell r="AG38">
            <v>32.8424325027159</v>
          </cell>
          <cell r="AH38">
            <v>-5.78069169223908</v>
          </cell>
          <cell r="AI38">
            <v>7.55358749913322</v>
          </cell>
          <cell r="AJ38">
            <v>2.84402418141094</v>
          </cell>
          <cell r="AK38">
            <v>89.6023883194559</v>
          </cell>
          <cell r="AL38">
            <v>-6.87866859573974</v>
          </cell>
          <cell r="AM38">
            <v>56.9078950810034</v>
          </cell>
          <cell r="AN38">
            <v>3.25776916608469</v>
          </cell>
          <cell r="AO38">
            <v>39.8343357529119</v>
          </cell>
          <cell r="AP38">
            <v>-5.27450980914851</v>
          </cell>
          <cell r="AQ38">
            <v>59.0030483077702</v>
          </cell>
          <cell r="AR38">
            <v>1.18344085644208</v>
          </cell>
          <cell r="AS38">
            <v>39.8135108357877</v>
          </cell>
          <cell r="AT38">
            <v>-3.15388447280848</v>
          </cell>
          <cell r="AU38">
            <v>69.4020320356432</v>
          </cell>
          <cell r="AV38">
            <v>4.23869599481562</v>
          </cell>
          <cell r="AW38">
            <v>26.3592719695411</v>
          </cell>
          <cell r="AX38">
            <v>-5.48389038759041</v>
          </cell>
          <cell r="AY38">
            <v>74.7811307492948</v>
          </cell>
          <cell r="AZ38">
            <v>3.1107428385689</v>
          </cell>
          <cell r="BA38">
            <v>22.1081264121363</v>
          </cell>
          <cell r="BB38">
            <v>-4.21418066646883</v>
          </cell>
          <cell r="BC38">
            <v>58.6342761747127</v>
          </cell>
          <cell r="BD38">
            <v>1.12993060944418</v>
          </cell>
          <cell r="BE38">
            <v>40.2357932158431</v>
          </cell>
          <cell r="BF38">
            <v>-1.36430827014069</v>
          </cell>
          <cell r="BG38">
            <v>47.0477769625641</v>
          </cell>
          <cell r="BH38">
            <v>51.9083820348329</v>
          </cell>
          <cell r="BI38">
            <v>1.04384100260296</v>
          </cell>
          <cell r="BJ38">
            <v>65.9911268093303</v>
          </cell>
          <cell r="BK38">
            <v>0.302730793224148</v>
          </cell>
          <cell r="BL38">
            <v>51.6905747737083</v>
          </cell>
          <cell r="BM38">
            <v>7.52309539126236</v>
          </cell>
          <cell r="BN38">
            <v>40.4835990418052</v>
          </cell>
          <cell r="BO38">
            <v>15</v>
          </cell>
          <cell r="BP38">
            <v>15</v>
          </cell>
          <cell r="BQ38">
            <v>70</v>
          </cell>
          <cell r="BR38">
            <v>60</v>
          </cell>
          <cell r="BS38">
            <v>40</v>
          </cell>
          <cell r="BT38">
            <v>27.2515897837706</v>
          </cell>
          <cell r="BU38">
            <v>25.1151863508476</v>
          </cell>
          <cell r="BV38">
            <v>47.6332238653817</v>
          </cell>
          <cell r="BW38">
            <v>-5.17716688698243</v>
          </cell>
          <cell r="BX38">
            <v>49.9661225196167</v>
          </cell>
          <cell r="BY38">
            <v>17.0338818697199</v>
          </cell>
          <cell r="BZ38">
            <v>32.9999956106634</v>
          </cell>
          <cell r="CA38">
            <v>3.07865984788427</v>
          </cell>
          <cell r="CB38">
            <v>55.0812027300522</v>
          </cell>
          <cell r="CC38">
            <v>8.54056024328724</v>
          </cell>
          <cell r="CD38">
            <v>36.3782370266606</v>
          </cell>
          <cell r="CE38">
            <v>-5.47909095070579</v>
          </cell>
          <cell r="CF38">
            <v>68262536998</v>
          </cell>
          <cell r="CG38">
            <v>125568534036</v>
          </cell>
          <cell r="CH38">
            <v>120437093251</v>
          </cell>
          <cell r="CI38">
            <v>4798652</v>
          </cell>
          <cell r="CJ38">
            <v>2193</v>
          </cell>
          <cell r="CK38">
            <v>10.4333333306842</v>
          </cell>
          <cell r="CL38">
            <v>10.6546154022217</v>
          </cell>
          <cell r="CM38">
            <v>11.5469231238732</v>
          </cell>
          <cell r="CN38">
            <v>9.09090909090909</v>
          </cell>
          <cell r="CO38">
            <v>90.9090909090909</v>
          </cell>
          <cell r="CP38">
            <v>18.1818181818182</v>
          </cell>
          <cell r="CQ38">
            <v>81.8181818181818</v>
          </cell>
          <cell r="CR38">
            <v>61.5384615384615</v>
          </cell>
          <cell r="CS38">
            <v>38.4615384615385</v>
          </cell>
          <cell r="CT38">
            <v>71.4285714285714</v>
          </cell>
          <cell r="CU38">
            <v>28.5714285714286</v>
          </cell>
          <cell r="CV38">
            <v>12.5</v>
          </cell>
          <cell r="CW38">
            <v>87.5</v>
          </cell>
          <cell r="CX38">
            <v>0</v>
          </cell>
        </row>
        <row r="39">
          <cell r="D39" t="str">
            <v>C16</v>
          </cell>
          <cell r="E39">
            <v>2</v>
          </cell>
          <cell r="F39">
            <v>100</v>
          </cell>
          <cell r="G39">
            <v>100</v>
          </cell>
          <cell r="H39">
            <v>100</v>
          </cell>
          <cell r="I39">
            <v>100</v>
          </cell>
          <cell r="J39">
            <v>0</v>
          </cell>
          <cell r="K39">
            <v>100</v>
          </cell>
          <cell r="L39">
            <v>0</v>
          </cell>
          <cell r="M39">
            <v>100</v>
          </cell>
          <cell r="N39">
            <v>0</v>
          </cell>
          <cell r="O39">
            <v>100</v>
          </cell>
          <cell r="P39">
            <v>0</v>
          </cell>
          <cell r="Q39">
            <v>100</v>
          </cell>
          <cell r="R39">
            <v>0</v>
          </cell>
          <cell r="S39">
            <v>100</v>
          </cell>
          <cell r="T39">
            <v>-5</v>
          </cell>
          <cell r="U39">
            <v>100</v>
          </cell>
          <cell r="V39">
            <v>0</v>
          </cell>
          <cell r="W39">
            <v>100</v>
          </cell>
          <cell r="X39">
            <v>0</v>
          </cell>
          <cell r="Y39">
            <v>100</v>
          </cell>
          <cell r="Z39">
            <v>0</v>
          </cell>
          <cell r="AA39">
            <v>100</v>
          </cell>
          <cell r="AB39">
            <v>95</v>
          </cell>
          <cell r="AC39">
            <v>100</v>
          </cell>
          <cell r="AD39">
            <v>100</v>
          </cell>
          <cell r="AE39">
            <v>100</v>
          </cell>
          <cell r="AF39">
            <v>100</v>
          </cell>
          <cell r="AG39">
            <v>0</v>
          </cell>
          <cell r="AH39">
            <v>100</v>
          </cell>
          <cell r="AI39">
            <v>0</v>
          </cell>
          <cell r="AJ39">
            <v>100</v>
          </cell>
          <cell r="AK39">
            <v>0</v>
          </cell>
          <cell r="AL39">
            <v>155895</v>
          </cell>
          <cell r="AM39">
            <v>215831</v>
          </cell>
          <cell r="AN39">
            <v>209692</v>
          </cell>
          <cell r="AO39">
            <v>2045</v>
          </cell>
          <cell r="AP39">
            <v>308</v>
          </cell>
          <cell r="AQ39">
            <v>5</v>
          </cell>
          <cell r="AR39">
            <v>13.5799999237061</v>
          </cell>
          <cell r="AS39">
            <v>14.5900001525879</v>
          </cell>
          <cell r="AT39">
            <v>100</v>
          </cell>
          <cell r="AU39">
            <v>100</v>
          </cell>
          <cell r="AV39">
            <v>100</v>
          </cell>
          <cell r="AW39">
            <v>100</v>
          </cell>
          <cell r="AX39">
            <v>100</v>
          </cell>
          <cell r="AY39">
            <v>0</v>
          </cell>
        </row>
        <row r="40">
          <cell r="D40" t="str">
            <v>C160</v>
          </cell>
          <cell r="E40">
            <v>3</v>
          </cell>
          <cell r="F40">
            <v>100</v>
          </cell>
          <cell r="G40">
            <v>100</v>
          </cell>
          <cell r="H40">
            <v>100</v>
          </cell>
          <cell r="I40">
            <v>100</v>
          </cell>
          <cell r="J40">
            <v>0</v>
          </cell>
          <cell r="K40">
            <v>100</v>
          </cell>
          <cell r="L40">
            <v>0</v>
          </cell>
          <cell r="M40">
            <v>100</v>
          </cell>
          <cell r="N40">
            <v>0</v>
          </cell>
          <cell r="O40">
            <v>100</v>
          </cell>
          <cell r="P40">
            <v>0</v>
          </cell>
          <cell r="Q40">
            <v>100</v>
          </cell>
          <cell r="R40">
            <v>0</v>
          </cell>
          <cell r="S40">
            <v>100</v>
          </cell>
          <cell r="T40">
            <v>-5</v>
          </cell>
          <cell r="U40">
            <v>100</v>
          </cell>
          <cell r="V40">
            <v>0</v>
          </cell>
          <cell r="W40">
            <v>100</v>
          </cell>
          <cell r="X40">
            <v>0</v>
          </cell>
          <cell r="Y40">
            <v>100</v>
          </cell>
          <cell r="Z40">
            <v>0</v>
          </cell>
          <cell r="AA40">
            <v>100</v>
          </cell>
          <cell r="AB40">
            <v>95</v>
          </cell>
          <cell r="AC40">
            <v>100</v>
          </cell>
          <cell r="AD40">
            <v>100</v>
          </cell>
          <cell r="AE40">
            <v>100</v>
          </cell>
          <cell r="AF40">
            <v>100</v>
          </cell>
          <cell r="AG40">
            <v>0</v>
          </cell>
          <cell r="AH40">
            <v>100</v>
          </cell>
          <cell r="AI40">
            <v>0</v>
          </cell>
          <cell r="AJ40">
            <v>100</v>
          </cell>
          <cell r="AK40">
            <v>0</v>
          </cell>
          <cell r="AL40">
            <v>155895</v>
          </cell>
          <cell r="AM40">
            <v>215831</v>
          </cell>
          <cell r="AN40">
            <v>209692</v>
          </cell>
          <cell r="AO40">
            <v>2045</v>
          </cell>
          <cell r="AP40">
            <v>308</v>
          </cell>
          <cell r="AQ40">
            <v>5</v>
          </cell>
          <cell r="AR40">
            <v>13.5799999237061</v>
          </cell>
          <cell r="AS40">
            <v>14.5900001525879</v>
          </cell>
          <cell r="AT40">
            <v>100</v>
          </cell>
          <cell r="AU40">
            <v>100</v>
          </cell>
          <cell r="AV40">
            <v>100</v>
          </cell>
          <cell r="AW40">
            <v>100</v>
          </cell>
          <cell r="AX40">
            <v>100</v>
          </cell>
          <cell r="AY40">
            <v>0</v>
          </cell>
        </row>
        <row r="41">
          <cell r="D41" t="str">
            <v>C1600</v>
          </cell>
          <cell r="E41">
            <v>4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0</v>
          </cell>
          <cell r="K41">
            <v>100</v>
          </cell>
          <cell r="L41">
            <v>0</v>
          </cell>
          <cell r="M41">
            <v>100</v>
          </cell>
          <cell r="N41">
            <v>0</v>
          </cell>
          <cell r="O41">
            <v>100</v>
          </cell>
          <cell r="P41">
            <v>0</v>
          </cell>
          <cell r="Q41">
            <v>100</v>
          </cell>
          <cell r="R41">
            <v>0</v>
          </cell>
          <cell r="S41">
            <v>100</v>
          </cell>
          <cell r="T41">
            <v>-5</v>
          </cell>
          <cell r="U41">
            <v>100</v>
          </cell>
          <cell r="V41">
            <v>0</v>
          </cell>
          <cell r="W41">
            <v>100</v>
          </cell>
          <cell r="X41">
            <v>0</v>
          </cell>
          <cell r="Y41">
            <v>100</v>
          </cell>
          <cell r="Z41">
            <v>0</v>
          </cell>
          <cell r="AA41">
            <v>100</v>
          </cell>
          <cell r="AB41">
            <v>95</v>
          </cell>
          <cell r="AC41">
            <v>100</v>
          </cell>
          <cell r="AD41">
            <v>100</v>
          </cell>
          <cell r="AE41">
            <v>100</v>
          </cell>
          <cell r="AF41">
            <v>100</v>
          </cell>
          <cell r="AG41">
            <v>0</v>
          </cell>
          <cell r="AH41">
            <v>100</v>
          </cell>
          <cell r="AI41">
            <v>0</v>
          </cell>
          <cell r="AJ41">
            <v>100</v>
          </cell>
          <cell r="AK41">
            <v>0</v>
          </cell>
          <cell r="AL41">
            <v>155895</v>
          </cell>
          <cell r="AM41">
            <v>215831</v>
          </cell>
          <cell r="AN41">
            <v>209692</v>
          </cell>
          <cell r="AO41">
            <v>2045</v>
          </cell>
          <cell r="AP41">
            <v>308</v>
          </cell>
          <cell r="AQ41">
            <v>5</v>
          </cell>
          <cell r="AR41">
            <v>13.5799999237061</v>
          </cell>
          <cell r="AS41">
            <v>14.5900001525879</v>
          </cell>
          <cell r="AT41">
            <v>100</v>
          </cell>
          <cell r="AU41">
            <v>100</v>
          </cell>
          <cell r="AV41">
            <v>100</v>
          </cell>
          <cell r="AW41">
            <v>100</v>
          </cell>
          <cell r="AX41">
            <v>100</v>
          </cell>
          <cell r="AY41">
            <v>0</v>
          </cell>
        </row>
        <row r="42">
          <cell r="D42" t="str">
            <v>C17</v>
          </cell>
          <cell r="E42">
            <v>2</v>
          </cell>
          <cell r="F42">
            <v>55.5555555555556</v>
          </cell>
          <cell r="G42">
            <v>44.4444444444444</v>
          </cell>
          <cell r="H42">
            <v>11.1111111111111</v>
          </cell>
          <cell r="I42">
            <v>22.2222222222222</v>
          </cell>
          <cell r="J42">
            <v>11.1111111111111</v>
          </cell>
          <cell r="K42">
            <v>11.1111111111111</v>
          </cell>
          <cell r="L42">
            <v>11.1111111111111</v>
          </cell>
          <cell r="M42">
            <v>22.2222222222222</v>
          </cell>
          <cell r="N42">
            <v>11.1111111111111</v>
          </cell>
          <cell r="O42">
            <v>11.1111111111111</v>
          </cell>
          <cell r="P42">
            <v>11.1111111111111</v>
          </cell>
          <cell r="Q42">
            <v>11.1111111111111</v>
          </cell>
          <cell r="R42">
            <v>11.1111111111111</v>
          </cell>
          <cell r="S42">
            <v>33.3333333333333</v>
          </cell>
          <cell r="T42">
            <v>55.5555555555556</v>
          </cell>
          <cell r="U42">
            <v>11.1111111111111</v>
          </cell>
          <cell r="V42">
            <v>51.2021342745892</v>
          </cell>
          <cell r="W42">
            <v>8.31623205624923</v>
          </cell>
          <cell r="X42">
            <v>40.4816336691616</v>
          </cell>
          <cell r="Y42">
            <v>2.45918729899769</v>
          </cell>
          <cell r="Z42">
            <v>60.3054631165184</v>
          </cell>
          <cell r="AA42">
            <v>31.8954322127206</v>
          </cell>
          <cell r="AB42">
            <v>7.79910467076106</v>
          </cell>
          <cell r="AC42">
            <v>7.18526837611626</v>
          </cell>
          <cell r="AD42">
            <v>7.23303412347884</v>
          </cell>
          <cell r="AE42">
            <v>21.4552143242462</v>
          </cell>
          <cell r="AF42">
            <v>71.311751552275</v>
          </cell>
          <cell r="AG42">
            <v>0.478361114737443</v>
          </cell>
          <cell r="AH42">
            <v>50.5260454400965</v>
          </cell>
          <cell r="AI42">
            <v>8.19120932281208</v>
          </cell>
          <cell r="AJ42">
            <v>41.2827452370914</v>
          </cell>
          <cell r="AK42">
            <v>1.5665393816658</v>
          </cell>
          <cell r="AL42">
            <v>55.6930155343406</v>
          </cell>
          <cell r="AM42">
            <v>33.4663326673905</v>
          </cell>
          <cell r="AN42">
            <v>10.8406517982689</v>
          </cell>
          <cell r="AO42">
            <v>4.93801845127189</v>
          </cell>
          <cell r="AP42">
            <v>59.6889750011053</v>
          </cell>
          <cell r="AQ42">
            <v>8.19120932281208</v>
          </cell>
          <cell r="AR42">
            <v>32.1198156760826</v>
          </cell>
          <cell r="AS42">
            <v>6.96623228163019</v>
          </cell>
          <cell r="AT42">
            <v>18.030557686595</v>
          </cell>
          <cell r="AU42">
            <v>41.8818165302297</v>
          </cell>
          <cell r="AV42">
            <v>40.0876257831753</v>
          </cell>
          <cell r="AW42">
            <v>0.189697186281856</v>
          </cell>
          <cell r="AX42">
            <v>56.7465472997725</v>
          </cell>
          <cell r="AY42">
            <v>33.3732920433206</v>
          </cell>
          <cell r="AZ42">
            <v>9.88016065690683</v>
          </cell>
          <cell r="BA42">
            <v>4.21678387752996</v>
          </cell>
          <cell r="BB42">
            <v>86.8820250476824</v>
          </cell>
          <cell r="BC42">
            <v>13.1179749523176</v>
          </cell>
          <cell r="BD42">
            <v>14.9979725129488</v>
          </cell>
          <cell r="BE42">
            <v>100</v>
          </cell>
          <cell r="BF42">
            <v>89.1364812114439</v>
          </cell>
          <cell r="BG42">
            <v>97.4228290025841</v>
          </cell>
          <cell r="BH42">
            <v>2.57717099741586</v>
          </cell>
          <cell r="BI42">
            <v>11.1111111111111</v>
          </cell>
          <cell r="BJ42">
            <v>66.6666666666666</v>
          </cell>
          <cell r="BK42">
            <v>22.2222222222222</v>
          </cell>
          <cell r="BL42">
            <v>66.6666666666666</v>
          </cell>
          <cell r="BM42">
            <v>33.3333333333333</v>
          </cell>
          <cell r="BN42">
            <v>99.3526110694124</v>
          </cell>
          <cell r="BO42">
            <v>0.314224651770004</v>
          </cell>
          <cell r="BP42">
            <v>0.333164278817615</v>
          </cell>
          <cell r="BQ42">
            <v>24.1218603819171</v>
          </cell>
          <cell r="BR42">
            <v>67.0041486644306</v>
          </cell>
          <cell r="BS42">
            <v>32.6626870567518</v>
          </cell>
          <cell r="BT42">
            <v>0.333164278817615</v>
          </cell>
          <cell r="BU42">
            <v>10.2531033371793</v>
          </cell>
          <cell r="BV42">
            <v>36.5662359556164</v>
          </cell>
          <cell r="BW42">
            <v>62.7932633936926</v>
          </cell>
          <cell r="BX42">
            <v>0.640500650690942</v>
          </cell>
          <cell r="BY42">
            <v>-2.73999938964844</v>
          </cell>
          <cell r="BZ42">
            <v>935943</v>
          </cell>
          <cell r="CA42">
            <v>2351179</v>
          </cell>
          <cell r="CB42">
            <v>1270757</v>
          </cell>
          <cell r="CC42">
            <v>50642</v>
          </cell>
          <cell r="CD42">
            <v>5068</v>
          </cell>
          <cell r="CE42">
            <v>8.26666667064031</v>
          </cell>
          <cell r="CF42">
            <v>16.6</v>
          </cell>
          <cell r="CG42">
            <v>16.6</v>
          </cell>
          <cell r="CH42">
            <v>33.3333333333333</v>
          </cell>
          <cell r="CI42">
            <v>66.6666666666666</v>
          </cell>
          <cell r="CJ42">
            <v>25</v>
          </cell>
          <cell r="CK42">
            <v>75</v>
          </cell>
          <cell r="CL42">
            <v>60</v>
          </cell>
          <cell r="CM42">
            <v>40</v>
          </cell>
          <cell r="CN42">
            <v>60</v>
          </cell>
          <cell r="CO42">
            <v>40</v>
          </cell>
          <cell r="CP42">
            <v>40</v>
          </cell>
          <cell r="CQ42">
            <v>60</v>
          </cell>
          <cell r="CR42">
            <v>0</v>
          </cell>
        </row>
        <row r="43">
          <cell r="D43" t="str">
            <v>C170</v>
          </cell>
          <cell r="E43">
            <v>3</v>
          </cell>
          <cell r="F43">
            <v>55.5555555555556</v>
          </cell>
          <cell r="G43">
            <v>44.4444444444444</v>
          </cell>
          <cell r="H43">
            <v>11.1111111111111</v>
          </cell>
          <cell r="I43">
            <v>22.2222222222222</v>
          </cell>
          <cell r="J43">
            <v>11.1111111111111</v>
          </cell>
          <cell r="K43">
            <v>11.1111111111111</v>
          </cell>
          <cell r="L43">
            <v>11.1111111111111</v>
          </cell>
          <cell r="M43">
            <v>22.2222222222222</v>
          </cell>
          <cell r="N43">
            <v>11.1111111111111</v>
          </cell>
          <cell r="O43">
            <v>11.1111111111111</v>
          </cell>
          <cell r="P43">
            <v>11.1111111111111</v>
          </cell>
          <cell r="Q43">
            <v>11.1111111111111</v>
          </cell>
          <cell r="R43">
            <v>11.1111111111111</v>
          </cell>
          <cell r="S43">
            <v>33.3333333333333</v>
          </cell>
          <cell r="T43">
            <v>55.5555555555556</v>
          </cell>
          <cell r="U43">
            <v>11.1111111111111</v>
          </cell>
          <cell r="V43">
            <v>51.2021342745892</v>
          </cell>
          <cell r="W43">
            <v>8.31623205624923</v>
          </cell>
          <cell r="X43">
            <v>40.4816336691616</v>
          </cell>
          <cell r="Y43">
            <v>2.45918729899769</v>
          </cell>
          <cell r="Z43">
            <v>60.3054631165184</v>
          </cell>
          <cell r="AA43">
            <v>31.8954322127206</v>
          </cell>
          <cell r="AB43">
            <v>7.79910467076106</v>
          </cell>
          <cell r="AC43">
            <v>7.18526837611626</v>
          </cell>
          <cell r="AD43">
            <v>7.23303412347884</v>
          </cell>
          <cell r="AE43">
            <v>21.4552143242462</v>
          </cell>
          <cell r="AF43">
            <v>71.311751552275</v>
          </cell>
          <cell r="AG43">
            <v>0.478361114737443</v>
          </cell>
          <cell r="AH43">
            <v>50.5260454400965</v>
          </cell>
          <cell r="AI43">
            <v>8.19120932281208</v>
          </cell>
          <cell r="AJ43">
            <v>41.2827452370914</v>
          </cell>
          <cell r="AK43">
            <v>1.5665393816658</v>
          </cell>
          <cell r="AL43">
            <v>55.6930155343406</v>
          </cell>
          <cell r="AM43">
            <v>33.4663326673905</v>
          </cell>
          <cell r="AN43">
            <v>10.8406517982689</v>
          </cell>
          <cell r="AO43">
            <v>4.93801845127189</v>
          </cell>
          <cell r="AP43">
            <v>59.6889750011053</v>
          </cell>
          <cell r="AQ43">
            <v>8.19120932281208</v>
          </cell>
          <cell r="AR43">
            <v>32.1198156760826</v>
          </cell>
          <cell r="AS43">
            <v>6.96623228163019</v>
          </cell>
          <cell r="AT43">
            <v>18.030557686595</v>
          </cell>
          <cell r="AU43">
            <v>41.8818165302297</v>
          </cell>
          <cell r="AV43">
            <v>40.0876257831753</v>
          </cell>
          <cell r="AW43">
            <v>0.189697186281856</v>
          </cell>
          <cell r="AX43">
            <v>56.7465472997725</v>
          </cell>
          <cell r="AY43">
            <v>33.3732920433206</v>
          </cell>
          <cell r="AZ43">
            <v>9.88016065690683</v>
          </cell>
          <cell r="BA43">
            <v>4.21678387752996</v>
          </cell>
          <cell r="BB43">
            <v>86.8820250476824</v>
          </cell>
          <cell r="BC43">
            <v>13.1179749523176</v>
          </cell>
          <cell r="BD43">
            <v>14.9979725129488</v>
          </cell>
          <cell r="BE43">
            <v>100</v>
          </cell>
          <cell r="BF43">
            <v>89.1364812114439</v>
          </cell>
          <cell r="BG43">
            <v>97.4228290025841</v>
          </cell>
          <cell r="BH43">
            <v>2.57717099741586</v>
          </cell>
          <cell r="BI43">
            <v>11.1111111111111</v>
          </cell>
          <cell r="BJ43">
            <v>66.6666666666666</v>
          </cell>
          <cell r="BK43">
            <v>22.2222222222222</v>
          </cell>
          <cell r="BL43">
            <v>66.6666666666666</v>
          </cell>
          <cell r="BM43">
            <v>33.3333333333333</v>
          </cell>
          <cell r="BN43">
            <v>99.3526110694124</v>
          </cell>
          <cell r="BO43">
            <v>0.314224651770004</v>
          </cell>
          <cell r="BP43">
            <v>0.333164278817615</v>
          </cell>
          <cell r="BQ43">
            <v>24.1218603819171</v>
          </cell>
          <cell r="BR43">
            <v>67.0041486644306</v>
          </cell>
          <cell r="BS43">
            <v>32.6626870567518</v>
          </cell>
          <cell r="BT43">
            <v>0.333164278817615</v>
          </cell>
          <cell r="BU43">
            <v>10.2531033371793</v>
          </cell>
          <cell r="BV43">
            <v>36.5662359556164</v>
          </cell>
          <cell r="BW43">
            <v>62.7932633936926</v>
          </cell>
          <cell r="BX43">
            <v>0.640500650690942</v>
          </cell>
          <cell r="BY43">
            <v>-2.73999938964844</v>
          </cell>
          <cell r="BZ43">
            <v>935943</v>
          </cell>
          <cell r="CA43">
            <v>2351179</v>
          </cell>
          <cell r="CB43">
            <v>1270757</v>
          </cell>
          <cell r="CC43">
            <v>50642</v>
          </cell>
          <cell r="CD43">
            <v>5068</v>
          </cell>
          <cell r="CE43">
            <v>8.26666667064031</v>
          </cell>
          <cell r="CF43">
            <v>16.6</v>
          </cell>
          <cell r="CG43">
            <v>16.6</v>
          </cell>
          <cell r="CH43">
            <v>33.3333333333333</v>
          </cell>
          <cell r="CI43">
            <v>66.6666666666666</v>
          </cell>
          <cell r="CJ43">
            <v>25</v>
          </cell>
          <cell r="CK43">
            <v>75</v>
          </cell>
          <cell r="CL43">
            <v>60</v>
          </cell>
          <cell r="CM43">
            <v>40</v>
          </cell>
          <cell r="CN43">
            <v>60</v>
          </cell>
          <cell r="CO43">
            <v>40</v>
          </cell>
          <cell r="CP43">
            <v>40</v>
          </cell>
          <cell r="CQ43">
            <v>60</v>
          </cell>
          <cell r="CR43">
            <v>0</v>
          </cell>
        </row>
        <row r="44">
          <cell r="D44" t="str">
            <v>C1700</v>
          </cell>
          <cell r="E44">
            <v>4</v>
          </cell>
          <cell r="F44">
            <v>55.5555555555556</v>
          </cell>
          <cell r="G44">
            <v>44.4444444444444</v>
          </cell>
          <cell r="H44">
            <v>11.1111111111111</v>
          </cell>
          <cell r="I44">
            <v>22.2222222222222</v>
          </cell>
          <cell r="J44">
            <v>11.1111111111111</v>
          </cell>
          <cell r="K44">
            <v>11.1111111111111</v>
          </cell>
          <cell r="L44">
            <v>11.1111111111111</v>
          </cell>
          <cell r="M44">
            <v>22.2222222222222</v>
          </cell>
          <cell r="N44">
            <v>11.1111111111111</v>
          </cell>
          <cell r="O44">
            <v>11.1111111111111</v>
          </cell>
          <cell r="P44">
            <v>11.1111111111111</v>
          </cell>
          <cell r="Q44">
            <v>11.1111111111111</v>
          </cell>
          <cell r="R44">
            <v>11.1111111111111</v>
          </cell>
          <cell r="S44">
            <v>33.3333333333333</v>
          </cell>
          <cell r="T44">
            <v>55.5555555555556</v>
          </cell>
          <cell r="U44">
            <v>11.1111111111111</v>
          </cell>
          <cell r="V44">
            <v>51.2021342745892</v>
          </cell>
          <cell r="W44">
            <v>8.31623205624923</v>
          </cell>
          <cell r="X44">
            <v>40.4816336691616</v>
          </cell>
          <cell r="Y44">
            <v>2.45918729899769</v>
          </cell>
          <cell r="Z44">
            <v>60.3054631165184</v>
          </cell>
          <cell r="AA44">
            <v>31.8954322127206</v>
          </cell>
          <cell r="AB44">
            <v>7.79910467076106</v>
          </cell>
          <cell r="AC44">
            <v>7.18526837611626</v>
          </cell>
          <cell r="AD44">
            <v>7.23303412347884</v>
          </cell>
          <cell r="AE44">
            <v>21.4552143242462</v>
          </cell>
          <cell r="AF44">
            <v>71.311751552275</v>
          </cell>
          <cell r="AG44">
            <v>0.478361114737443</v>
          </cell>
          <cell r="AH44">
            <v>50.5260454400965</v>
          </cell>
          <cell r="AI44">
            <v>8.19120932281208</v>
          </cell>
          <cell r="AJ44">
            <v>41.2827452370914</v>
          </cell>
          <cell r="AK44">
            <v>1.5665393816658</v>
          </cell>
          <cell r="AL44">
            <v>55.6930155343406</v>
          </cell>
          <cell r="AM44">
            <v>33.4663326673905</v>
          </cell>
          <cell r="AN44">
            <v>10.8406517982689</v>
          </cell>
          <cell r="AO44">
            <v>4.93801845127189</v>
          </cell>
          <cell r="AP44">
            <v>59.6889750011053</v>
          </cell>
          <cell r="AQ44">
            <v>8.19120932281208</v>
          </cell>
          <cell r="AR44">
            <v>32.1198156760826</v>
          </cell>
          <cell r="AS44">
            <v>6.96623228163019</v>
          </cell>
          <cell r="AT44">
            <v>18.030557686595</v>
          </cell>
          <cell r="AU44">
            <v>41.8818165302297</v>
          </cell>
          <cell r="AV44">
            <v>40.0876257831753</v>
          </cell>
          <cell r="AW44">
            <v>0.189697186281856</v>
          </cell>
          <cell r="AX44">
            <v>56.7465472997725</v>
          </cell>
          <cell r="AY44">
            <v>33.3732920433206</v>
          </cell>
          <cell r="AZ44">
            <v>9.88016065690683</v>
          </cell>
          <cell r="BA44">
            <v>4.21678387752996</v>
          </cell>
          <cell r="BB44">
            <v>86.8820250476824</v>
          </cell>
          <cell r="BC44">
            <v>13.1179749523176</v>
          </cell>
          <cell r="BD44">
            <v>14.9979725129488</v>
          </cell>
          <cell r="BE44">
            <v>100</v>
          </cell>
          <cell r="BF44">
            <v>89.1364812114439</v>
          </cell>
          <cell r="BG44">
            <v>97.4228290025841</v>
          </cell>
          <cell r="BH44">
            <v>2.57717099741586</v>
          </cell>
          <cell r="BI44">
            <v>11.1111111111111</v>
          </cell>
          <cell r="BJ44">
            <v>66.6666666666667</v>
          </cell>
          <cell r="BK44">
            <v>22.2222222222222</v>
          </cell>
          <cell r="BL44">
            <v>66.6666666666667</v>
          </cell>
          <cell r="BM44">
            <v>33.3333333333333</v>
          </cell>
          <cell r="BN44">
            <v>99.3526110694124</v>
          </cell>
          <cell r="BO44">
            <v>0.314224651770004</v>
          </cell>
          <cell r="BP44">
            <v>0.333164278817615</v>
          </cell>
          <cell r="BQ44">
            <v>24.1218603819171</v>
          </cell>
          <cell r="BR44">
            <v>67.0041486644306</v>
          </cell>
          <cell r="BS44">
            <v>32.6626870567518</v>
          </cell>
          <cell r="BT44">
            <v>0.333164278817615</v>
          </cell>
          <cell r="BU44">
            <v>10.2531033371793</v>
          </cell>
          <cell r="BV44">
            <v>36.5662359556164</v>
          </cell>
          <cell r="BW44">
            <v>62.7932633936926</v>
          </cell>
          <cell r="BX44">
            <v>0.640500650690942</v>
          </cell>
          <cell r="BY44">
            <v>-2.73999938964844</v>
          </cell>
          <cell r="BZ44">
            <v>935943</v>
          </cell>
          <cell r="CA44">
            <v>2351179</v>
          </cell>
          <cell r="CB44">
            <v>1270757</v>
          </cell>
          <cell r="CC44">
            <v>50642</v>
          </cell>
          <cell r="CD44">
            <v>5068</v>
          </cell>
          <cell r="CE44">
            <v>8.26666667064031</v>
          </cell>
          <cell r="CF44">
            <v>16.6</v>
          </cell>
          <cell r="CG44">
            <v>16.6</v>
          </cell>
          <cell r="CH44">
            <v>33.3333333333333</v>
          </cell>
          <cell r="CI44">
            <v>66.6666666666666</v>
          </cell>
          <cell r="CJ44">
            <v>25</v>
          </cell>
          <cell r="CK44">
            <v>75</v>
          </cell>
          <cell r="CL44">
            <v>60</v>
          </cell>
          <cell r="CM44">
            <v>40</v>
          </cell>
          <cell r="CN44">
            <v>60</v>
          </cell>
          <cell r="CO44">
            <v>40</v>
          </cell>
          <cell r="CP44">
            <v>40</v>
          </cell>
          <cell r="CQ44">
            <v>60</v>
          </cell>
          <cell r="CR44">
            <v>0</v>
          </cell>
        </row>
        <row r="45">
          <cell r="D45" t="str">
            <v>C18</v>
          </cell>
          <cell r="E45">
            <v>2</v>
          </cell>
          <cell r="F45">
            <v>50</v>
          </cell>
          <cell r="G45">
            <v>50</v>
          </cell>
          <cell r="H45">
            <v>83.3333333333334</v>
          </cell>
          <cell r="I45">
            <v>16.6666666666667</v>
          </cell>
          <cell r="J45">
            <v>16.6666666666667</v>
          </cell>
          <cell r="K45">
            <v>16.6666666666667</v>
          </cell>
          <cell r="L45">
            <v>100</v>
          </cell>
          <cell r="M45">
            <v>98.9169608189636</v>
          </cell>
          <cell r="N45">
            <v>0.176088205681932</v>
          </cell>
          <cell r="O45">
            <v>0.906950975354494</v>
          </cell>
          <cell r="P45">
            <v>8.48304108464591</v>
          </cell>
          <cell r="Q45">
            <v>2.0712734139313</v>
          </cell>
          <cell r="R45">
            <v>0.176088205681932</v>
          </cell>
          <cell r="S45">
            <v>97.7526383803868</v>
          </cell>
          <cell r="T45">
            <v>-7.29147384484549</v>
          </cell>
          <cell r="U45">
            <v>2.0712734139313</v>
          </cell>
          <cell r="V45">
            <v>0.176088205681932</v>
          </cell>
          <cell r="W45">
            <v>97.7526383803868</v>
          </cell>
          <cell r="X45">
            <v>-15.2703581295722</v>
          </cell>
          <cell r="Y45">
            <v>2.11323469980849</v>
          </cell>
          <cell r="Z45">
            <v>0.163728890702188</v>
          </cell>
          <cell r="AA45">
            <v>97.7230364094893</v>
          </cell>
          <cell r="AB45">
            <v>-5.04861221972158</v>
          </cell>
          <cell r="AC45">
            <v>2.11323469980849</v>
          </cell>
          <cell r="AD45">
            <v>0.163728890702188</v>
          </cell>
          <cell r="AE45">
            <v>97.7230364094893</v>
          </cell>
          <cell r="AF45">
            <v>-7.27443255391446</v>
          </cell>
          <cell r="AG45">
            <v>98.9393234077525</v>
          </cell>
          <cell r="AH45">
            <v>0.163728890702188</v>
          </cell>
          <cell r="AI45">
            <v>0.896947701545356</v>
          </cell>
          <cell r="AJ45">
            <v>9.95133454863662</v>
          </cell>
          <cell r="AK45">
            <v>2.41958914909919</v>
          </cell>
          <cell r="AL45">
            <v>96.553433144087</v>
          </cell>
          <cell r="AM45">
            <v>1.02697770681377</v>
          </cell>
          <cell r="AN45">
            <v>0.927415873624306</v>
          </cell>
          <cell r="AO45">
            <v>2.41958914909919</v>
          </cell>
          <cell r="AP45">
            <v>0.187464576165138</v>
          </cell>
          <cell r="AQ45">
            <v>97.3929462747357</v>
          </cell>
          <cell r="AR45">
            <v>-7.16924744816689</v>
          </cell>
          <cell r="AS45">
            <v>98.7855577170211</v>
          </cell>
          <cell r="AT45">
            <v>0.187464576165138</v>
          </cell>
          <cell r="AU45">
            <v>1.02697770681377</v>
          </cell>
          <cell r="AV45">
            <v>8.94827031287494</v>
          </cell>
          <cell r="AW45">
            <v>99.6176556441881</v>
          </cell>
          <cell r="AX45">
            <v>0.38234435581189</v>
          </cell>
          <cell r="AY45">
            <v>20.746098367381</v>
          </cell>
          <cell r="AZ45">
            <v>98.216265993739</v>
          </cell>
          <cell r="BA45">
            <v>1.78373400626096</v>
          </cell>
          <cell r="BB45">
            <v>66.6666666666666</v>
          </cell>
          <cell r="BC45">
            <v>33.3333333333333</v>
          </cell>
          <cell r="BD45">
            <v>100</v>
          </cell>
          <cell r="BE45">
            <v>2170668</v>
          </cell>
          <cell r="BF45">
            <v>3329892</v>
          </cell>
          <cell r="BG45">
            <v>3322134</v>
          </cell>
          <cell r="BH45">
            <v>7758</v>
          </cell>
          <cell r="BI45">
            <v>509</v>
          </cell>
          <cell r="BJ45">
            <v>3.49250000715256</v>
          </cell>
          <cell r="BK45">
            <v>20</v>
          </cell>
          <cell r="BL45">
            <v>19.5</v>
          </cell>
          <cell r="BM45">
            <v>25</v>
          </cell>
          <cell r="BN45">
            <v>75</v>
          </cell>
          <cell r="BO45">
            <v>100</v>
          </cell>
          <cell r="BP45">
            <v>100</v>
          </cell>
          <cell r="BQ45">
            <v>100</v>
          </cell>
          <cell r="BR45">
            <v>100</v>
          </cell>
          <cell r="BS45">
            <v>0</v>
          </cell>
        </row>
        <row r="46">
          <cell r="D46" t="str">
            <v>C180</v>
          </cell>
          <cell r="E46">
            <v>3</v>
          </cell>
          <cell r="F46">
            <v>50</v>
          </cell>
          <cell r="G46">
            <v>50</v>
          </cell>
          <cell r="H46">
            <v>83.3333333333334</v>
          </cell>
          <cell r="I46">
            <v>16.6666666666667</v>
          </cell>
          <cell r="J46">
            <v>16.6666666666667</v>
          </cell>
          <cell r="K46">
            <v>16.6666666666667</v>
          </cell>
          <cell r="L46">
            <v>100</v>
          </cell>
          <cell r="M46">
            <v>98.9169608189636</v>
          </cell>
          <cell r="N46">
            <v>0.176088205681932</v>
          </cell>
          <cell r="O46">
            <v>0.906950975354494</v>
          </cell>
          <cell r="P46">
            <v>8.48304108464591</v>
          </cell>
          <cell r="Q46">
            <v>2.0712734139313</v>
          </cell>
          <cell r="R46">
            <v>0.176088205681932</v>
          </cell>
          <cell r="S46">
            <v>97.7526383803868</v>
          </cell>
          <cell r="T46">
            <v>-7.29147384484549</v>
          </cell>
          <cell r="U46">
            <v>2.0712734139313</v>
          </cell>
          <cell r="V46">
            <v>0.176088205681932</v>
          </cell>
          <cell r="W46">
            <v>97.7526383803868</v>
          </cell>
          <cell r="X46">
            <v>-15.2703581295722</v>
          </cell>
          <cell r="Y46">
            <v>2.11323469980849</v>
          </cell>
          <cell r="Z46">
            <v>0.163728890702188</v>
          </cell>
          <cell r="AA46">
            <v>97.7230364094893</v>
          </cell>
          <cell r="AB46">
            <v>-5.04861221972158</v>
          </cell>
          <cell r="AC46">
            <v>2.11323469980849</v>
          </cell>
          <cell r="AD46">
            <v>0.163728890702188</v>
          </cell>
          <cell r="AE46">
            <v>97.7230364094893</v>
          </cell>
          <cell r="AF46">
            <v>-7.27443255391446</v>
          </cell>
          <cell r="AG46">
            <v>98.9393234077525</v>
          </cell>
          <cell r="AH46">
            <v>0.163728890702188</v>
          </cell>
          <cell r="AI46">
            <v>0.896947701545356</v>
          </cell>
          <cell r="AJ46">
            <v>9.95133454863662</v>
          </cell>
          <cell r="AK46">
            <v>2.41958914909919</v>
          </cell>
          <cell r="AL46">
            <v>96.553433144087</v>
          </cell>
          <cell r="AM46">
            <v>1.02697770681377</v>
          </cell>
          <cell r="AN46">
            <v>0.927415873624306</v>
          </cell>
          <cell r="AO46">
            <v>2.41958914909919</v>
          </cell>
          <cell r="AP46">
            <v>0.187464576165138</v>
          </cell>
          <cell r="AQ46">
            <v>97.3929462747357</v>
          </cell>
          <cell r="AR46">
            <v>-7.16924744816689</v>
          </cell>
          <cell r="AS46">
            <v>98.7855577170211</v>
          </cell>
          <cell r="AT46">
            <v>0.187464576165138</v>
          </cell>
          <cell r="AU46">
            <v>1.02697770681377</v>
          </cell>
          <cell r="AV46">
            <v>8.94827031287494</v>
          </cell>
          <cell r="AW46">
            <v>99.6176556441881</v>
          </cell>
          <cell r="AX46">
            <v>0.38234435581189</v>
          </cell>
          <cell r="AY46">
            <v>20.746098367381</v>
          </cell>
          <cell r="AZ46">
            <v>98.216265993739</v>
          </cell>
          <cell r="BA46">
            <v>1.78373400626096</v>
          </cell>
          <cell r="BB46">
            <v>66.6666666666666</v>
          </cell>
          <cell r="BC46">
            <v>33.3333333333333</v>
          </cell>
          <cell r="BD46">
            <v>100</v>
          </cell>
          <cell r="BE46">
            <v>2170668</v>
          </cell>
          <cell r="BF46">
            <v>3329892</v>
          </cell>
          <cell r="BG46">
            <v>3322134</v>
          </cell>
          <cell r="BH46">
            <v>7758</v>
          </cell>
          <cell r="BI46">
            <v>509</v>
          </cell>
          <cell r="BJ46">
            <v>3.49250000715256</v>
          </cell>
          <cell r="BK46">
            <v>20</v>
          </cell>
          <cell r="BL46">
            <v>19.5</v>
          </cell>
          <cell r="BM46">
            <v>25</v>
          </cell>
          <cell r="BN46">
            <v>75</v>
          </cell>
          <cell r="BO46">
            <v>100</v>
          </cell>
          <cell r="BP46">
            <v>100</v>
          </cell>
          <cell r="BQ46">
            <v>100</v>
          </cell>
          <cell r="BR46">
            <v>100</v>
          </cell>
          <cell r="BS46">
            <v>0</v>
          </cell>
        </row>
        <row r="47">
          <cell r="D47" t="str">
            <v>C1801</v>
          </cell>
          <cell r="E47">
            <v>4</v>
          </cell>
          <cell r="F47">
            <v>100</v>
          </cell>
          <cell r="G47">
            <v>100</v>
          </cell>
          <cell r="H47">
            <v>100</v>
          </cell>
          <cell r="I47">
            <v>100</v>
          </cell>
          <cell r="J47">
            <v>35</v>
          </cell>
          <cell r="K47">
            <v>100</v>
          </cell>
          <cell r="L47">
            <v>10</v>
          </cell>
          <cell r="M47">
            <v>100</v>
          </cell>
          <cell r="N47">
            <v>2</v>
          </cell>
          <cell r="O47">
            <v>100</v>
          </cell>
          <cell r="P47">
            <v>35</v>
          </cell>
          <cell r="Q47">
            <v>100</v>
          </cell>
          <cell r="R47">
            <v>10</v>
          </cell>
          <cell r="S47">
            <v>100</v>
          </cell>
          <cell r="T47">
            <v>2</v>
          </cell>
          <cell r="U47">
            <v>100</v>
          </cell>
          <cell r="V47">
            <v>10</v>
          </cell>
          <cell r="W47">
            <v>100</v>
          </cell>
          <cell r="X47">
            <v>10</v>
          </cell>
          <cell r="Y47">
            <v>100</v>
          </cell>
          <cell r="Z47">
            <v>2</v>
          </cell>
          <cell r="AA47">
            <v>100</v>
          </cell>
          <cell r="AB47">
            <v>50</v>
          </cell>
          <cell r="AC47">
            <v>100</v>
          </cell>
          <cell r="AD47">
            <v>100</v>
          </cell>
          <cell r="AE47">
            <v>100</v>
          </cell>
          <cell r="AF47">
            <v>3375</v>
          </cell>
          <cell r="AG47">
            <v>3375</v>
          </cell>
          <cell r="AH47">
            <v>3375</v>
          </cell>
          <cell r="AI47">
            <v>0</v>
          </cell>
          <cell r="AJ47">
            <v>27</v>
          </cell>
          <cell r="AK47">
            <v>4</v>
          </cell>
          <cell r="AL47">
            <v>0</v>
          </cell>
          <cell r="AM47">
            <v>0</v>
          </cell>
          <cell r="AN47">
            <v>100</v>
          </cell>
        </row>
        <row r="48">
          <cell r="D48" t="str">
            <v>C1802</v>
          </cell>
          <cell r="E48">
            <v>4</v>
          </cell>
          <cell r="F48">
            <v>33.3333333333333</v>
          </cell>
          <cell r="G48">
            <v>66.6666666666666</v>
          </cell>
          <cell r="H48">
            <v>66.6666666666666</v>
          </cell>
          <cell r="I48">
            <v>33.3333333333333</v>
          </cell>
          <cell r="J48">
            <v>33.3333333333333</v>
          </cell>
          <cell r="K48">
            <v>100</v>
          </cell>
          <cell r="L48">
            <v>60.9861170870507</v>
          </cell>
          <cell r="M48">
            <v>7.8353302888672</v>
          </cell>
          <cell r="N48">
            <v>31.1785526240821</v>
          </cell>
          <cell r="O48">
            <v>22.2685884885479</v>
          </cell>
          <cell r="P48">
            <v>60.9861170870507</v>
          </cell>
          <cell r="Q48">
            <v>7.8353302888672</v>
          </cell>
          <cell r="R48">
            <v>31.1785526240821</v>
          </cell>
          <cell r="S48">
            <v>17.6395498206184</v>
          </cell>
          <cell r="T48">
            <v>60.9861170870507</v>
          </cell>
          <cell r="U48">
            <v>7.8353302888672</v>
          </cell>
          <cell r="V48">
            <v>31.1785526240821</v>
          </cell>
          <cell r="W48">
            <v>9.8449116645979</v>
          </cell>
          <cell r="X48">
            <v>62.042347990927</v>
          </cell>
          <cell r="Y48">
            <v>7.19066793094687</v>
          </cell>
          <cell r="Z48">
            <v>30.7669840781262</v>
          </cell>
          <cell r="AA48">
            <v>23.0824629730503</v>
          </cell>
          <cell r="AB48">
            <v>62.042347990927</v>
          </cell>
          <cell r="AC48">
            <v>7.19066793094687</v>
          </cell>
          <cell r="AD48">
            <v>30.7669840781262</v>
          </cell>
          <cell r="AE48">
            <v>18.0687550608781</v>
          </cell>
          <cell r="AF48">
            <v>62.042347990927</v>
          </cell>
          <cell r="AG48">
            <v>7.19066793094687</v>
          </cell>
          <cell r="AH48">
            <v>30.7669840781262</v>
          </cell>
          <cell r="AI48">
            <v>11.6178560011651</v>
          </cell>
          <cell r="AJ48">
            <v>62.042347990927</v>
          </cell>
          <cell r="AK48">
            <v>7.19066793094687</v>
          </cell>
          <cell r="AL48">
            <v>30.7669840781262</v>
          </cell>
          <cell r="AM48">
            <v>32.9278978780507</v>
          </cell>
          <cell r="AN48">
            <v>62.042347990927</v>
          </cell>
          <cell r="AO48">
            <v>7.19066793094687</v>
          </cell>
          <cell r="AP48">
            <v>30.7669840781262</v>
          </cell>
          <cell r="AQ48">
            <v>18.0687550608781</v>
          </cell>
          <cell r="AR48">
            <v>62.042347990927</v>
          </cell>
          <cell r="AS48">
            <v>7.19066793094687</v>
          </cell>
          <cell r="AT48">
            <v>30.7669840781262</v>
          </cell>
          <cell r="AU48">
            <v>10.3770090413466</v>
          </cell>
          <cell r="AV48">
            <v>92.1646697111328</v>
          </cell>
          <cell r="AW48">
            <v>7.8353302888672</v>
          </cell>
          <cell r="AX48">
            <v>66.0300623006494</v>
          </cell>
          <cell r="AY48">
            <v>60.9861170870507</v>
          </cell>
          <cell r="AZ48">
            <v>39.0138829129493</v>
          </cell>
          <cell r="BA48">
            <v>66.6666666666666</v>
          </cell>
          <cell r="BB48">
            <v>33.3333333333333</v>
          </cell>
          <cell r="BC48">
            <v>100</v>
          </cell>
          <cell r="BD48">
            <v>2041052</v>
          </cell>
          <cell r="BE48">
            <v>3152142</v>
          </cell>
          <cell r="BF48">
            <v>3152142</v>
          </cell>
          <cell r="BG48">
            <v>0</v>
          </cell>
          <cell r="BH48">
            <v>72</v>
          </cell>
          <cell r="BI48">
            <v>3.13499999046326</v>
          </cell>
          <cell r="BJ48">
            <v>0</v>
          </cell>
          <cell r="BK48">
            <v>0</v>
          </cell>
          <cell r="BL48">
            <v>100</v>
          </cell>
          <cell r="BM48">
            <v>100</v>
          </cell>
          <cell r="BN48">
            <v>100</v>
          </cell>
          <cell r="BO48">
            <v>100</v>
          </cell>
          <cell r="BP48">
            <v>100</v>
          </cell>
          <cell r="BQ48">
            <v>0</v>
          </cell>
        </row>
        <row r="49">
          <cell r="D49" t="str">
            <v>C1803</v>
          </cell>
          <cell r="E49">
            <v>4</v>
          </cell>
          <cell r="F49">
            <v>50</v>
          </cell>
          <cell r="G49">
            <v>50</v>
          </cell>
          <cell r="H49">
            <v>100</v>
          </cell>
          <cell r="I49">
            <v>50</v>
          </cell>
          <cell r="J49">
            <v>100</v>
          </cell>
          <cell r="K49">
            <v>99.7874785990116</v>
          </cell>
          <cell r="L49">
            <v>0.212521400988457</v>
          </cell>
          <cell r="M49">
            <v>7.9723722178715</v>
          </cell>
          <cell r="N49">
            <v>100</v>
          </cell>
          <cell r="O49">
            <v>-7.99362435797035</v>
          </cell>
          <cell r="P49">
            <v>100</v>
          </cell>
          <cell r="Q49">
            <v>-15.9766226458913</v>
          </cell>
          <cell r="R49">
            <v>100</v>
          </cell>
          <cell r="S49">
            <v>-5.99797578180502</v>
          </cell>
          <cell r="T49">
            <v>100</v>
          </cell>
          <cell r="U49">
            <v>-7.99392734541506</v>
          </cell>
          <cell r="V49">
            <v>99.7975781805021</v>
          </cell>
          <cell r="W49">
            <v>0.202421819497897</v>
          </cell>
          <cell r="X49">
            <v>9.96963672707532</v>
          </cell>
          <cell r="Y49">
            <v>99.7671974742874</v>
          </cell>
          <cell r="Z49">
            <v>0.232802525712652</v>
          </cell>
          <cell r="AA49">
            <v>-0.0116401262856326</v>
          </cell>
          <cell r="AB49">
            <v>100</v>
          </cell>
          <cell r="AC49">
            <v>-7.99301592422862</v>
          </cell>
          <cell r="AD49">
            <v>99.7671974742874</v>
          </cell>
          <cell r="AE49">
            <v>0.232802525712652</v>
          </cell>
          <cell r="AF49">
            <v>8.96740764640023</v>
          </cell>
          <cell r="AG49">
            <v>99.7874785990116</v>
          </cell>
          <cell r="AH49">
            <v>0.212521400988457</v>
          </cell>
          <cell r="AI49">
            <v>19.4862833081423</v>
          </cell>
          <cell r="AJ49">
            <v>99.7874785990116</v>
          </cell>
          <cell r="AK49">
            <v>0.212521400988457</v>
          </cell>
          <cell r="AL49">
            <v>50</v>
          </cell>
          <cell r="AM49">
            <v>50</v>
          </cell>
          <cell r="AN49">
            <v>126241</v>
          </cell>
          <cell r="AO49">
            <v>174375</v>
          </cell>
          <cell r="AP49">
            <v>166617</v>
          </cell>
          <cell r="AQ49">
            <v>7758</v>
          </cell>
          <cell r="AR49">
            <v>410</v>
          </cell>
          <cell r="AS49">
            <v>3.70000004768372</v>
          </cell>
          <cell r="AT49">
            <v>80</v>
          </cell>
          <cell r="AU49">
            <v>78</v>
          </cell>
          <cell r="AV49">
            <v>100</v>
          </cell>
          <cell r="AW49">
            <v>0</v>
          </cell>
        </row>
        <row r="50">
          <cell r="D50" t="str">
            <v>C19</v>
          </cell>
          <cell r="E50">
            <v>2</v>
          </cell>
          <cell r="F50">
            <v>50</v>
          </cell>
          <cell r="G50">
            <v>50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50</v>
          </cell>
          <cell r="M50">
            <v>50</v>
          </cell>
          <cell r="N50">
            <v>17.0865793600956</v>
          </cell>
          <cell r="O50">
            <v>82.9134206399044</v>
          </cell>
          <cell r="P50">
            <v>6.77528528297839</v>
          </cell>
          <cell r="Q50">
            <v>17.0865793600956</v>
          </cell>
          <cell r="R50">
            <v>82.9134206399044</v>
          </cell>
          <cell r="S50">
            <v>5.14558815953113</v>
          </cell>
          <cell r="T50">
            <v>94.0895281282574</v>
          </cell>
          <cell r="U50">
            <v>5.91047187174257</v>
          </cell>
          <cell r="V50">
            <v>117.750488278954</v>
          </cell>
          <cell r="W50">
            <v>9.57698683834226</v>
          </cell>
          <cell r="X50">
            <v>90.4230131616577</v>
          </cell>
          <cell r="Y50">
            <v>-3.63570907000092</v>
          </cell>
          <cell r="Z50">
            <v>10.6704133204319</v>
          </cell>
          <cell r="AA50">
            <v>89.3295866795681</v>
          </cell>
          <cell r="AB50">
            <v>-0.669673420729604</v>
          </cell>
          <cell r="AC50">
            <v>100</v>
          </cell>
          <cell r="AD50">
            <v>36.6520102502318</v>
          </cell>
          <cell r="AE50">
            <v>10.2353497785067</v>
          </cell>
          <cell r="AF50">
            <v>89.7646502214932</v>
          </cell>
          <cell r="AG50">
            <v>-3.21614248899092</v>
          </cell>
          <cell r="AH50">
            <v>11.571089086572</v>
          </cell>
          <cell r="AI50">
            <v>88.428910913428</v>
          </cell>
          <cell r="AJ50">
            <v>-0.274827410649021</v>
          </cell>
          <cell r="AK50">
            <v>100</v>
          </cell>
          <cell r="AL50">
            <v>15.8854779638757</v>
          </cell>
          <cell r="AM50">
            <v>17.0865793600956</v>
          </cell>
          <cell r="AN50">
            <v>1.17491937674439</v>
          </cell>
          <cell r="AO50">
            <v>81.73850126316</v>
          </cell>
          <cell r="AP50">
            <v>84.1768094753092</v>
          </cell>
          <cell r="AQ50">
            <v>99.9044213694552</v>
          </cell>
          <cell r="AR50">
            <v>0.0955786305448374</v>
          </cell>
          <cell r="AS50">
            <v>50</v>
          </cell>
          <cell r="AT50">
            <v>50</v>
          </cell>
          <cell r="AU50">
            <v>75</v>
          </cell>
          <cell r="AV50">
            <v>25</v>
          </cell>
          <cell r="AW50">
            <v>35.3107344632768</v>
          </cell>
          <cell r="AX50">
            <v>64.6892655367232</v>
          </cell>
          <cell r="AY50">
            <v>-5.17514124293785</v>
          </cell>
          <cell r="AZ50">
            <v>97.0822615555527</v>
          </cell>
          <cell r="BA50">
            <v>1.03027487445173</v>
          </cell>
          <cell r="BB50">
            <v>1.88746356999558</v>
          </cell>
          <cell r="BC50">
            <v>8.32428390379278</v>
          </cell>
          <cell r="BD50">
            <v>98.0928879335562</v>
          </cell>
          <cell r="BE50">
            <v>1.90711206644378</v>
          </cell>
          <cell r="BF50">
            <v>34.2949981689453</v>
          </cell>
          <cell r="BG50">
            <v>10097125376</v>
          </cell>
          <cell r="BH50">
            <v>25532282540</v>
          </cell>
          <cell r="BI50">
            <v>20709235804</v>
          </cell>
          <cell r="BJ50">
            <v>7564703</v>
          </cell>
          <cell r="BK50">
            <v>50</v>
          </cell>
          <cell r="BL50">
            <v>12</v>
          </cell>
          <cell r="BM50">
            <v>17.5</v>
          </cell>
          <cell r="BN50">
            <v>16.5</v>
          </cell>
          <cell r="BO50">
            <v>50</v>
          </cell>
          <cell r="BP50">
            <v>50</v>
          </cell>
          <cell r="BQ50">
            <v>50</v>
          </cell>
          <cell r="BR50">
            <v>50</v>
          </cell>
          <cell r="BS50">
            <v>100</v>
          </cell>
          <cell r="BT50">
            <v>100</v>
          </cell>
          <cell r="BU50">
            <v>100</v>
          </cell>
          <cell r="BV50">
            <v>0</v>
          </cell>
        </row>
        <row r="51">
          <cell r="D51" t="str">
            <v>C190</v>
          </cell>
          <cell r="E51">
            <v>3</v>
          </cell>
          <cell r="F51">
            <v>50</v>
          </cell>
          <cell r="G51">
            <v>50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50</v>
          </cell>
          <cell r="M51">
            <v>50</v>
          </cell>
          <cell r="N51">
            <v>17.0865793600956</v>
          </cell>
          <cell r="O51">
            <v>82.9134206399044</v>
          </cell>
          <cell r="P51">
            <v>6.77528528297839</v>
          </cell>
          <cell r="Q51">
            <v>17.0865793600956</v>
          </cell>
          <cell r="R51">
            <v>82.9134206399044</v>
          </cell>
          <cell r="S51">
            <v>5.14558815953113</v>
          </cell>
          <cell r="T51">
            <v>94.0895281282574</v>
          </cell>
          <cell r="U51">
            <v>5.91047187174257</v>
          </cell>
          <cell r="V51">
            <v>117.750488278954</v>
          </cell>
          <cell r="W51">
            <v>9.57698683834226</v>
          </cell>
          <cell r="X51">
            <v>90.4230131616577</v>
          </cell>
          <cell r="Y51">
            <v>-3.63570907000092</v>
          </cell>
          <cell r="Z51">
            <v>10.6704133204319</v>
          </cell>
          <cell r="AA51">
            <v>89.3295866795681</v>
          </cell>
          <cell r="AB51">
            <v>-0.669673420729604</v>
          </cell>
          <cell r="AC51">
            <v>100</v>
          </cell>
          <cell r="AD51">
            <v>36.6520102502318</v>
          </cell>
          <cell r="AE51">
            <v>10.2353497785067</v>
          </cell>
          <cell r="AF51">
            <v>89.7646502214932</v>
          </cell>
          <cell r="AG51">
            <v>-3.21614248899092</v>
          </cell>
          <cell r="AH51">
            <v>11.571089086572</v>
          </cell>
          <cell r="AI51">
            <v>88.428910913428</v>
          </cell>
          <cell r="AJ51">
            <v>-0.274827410649021</v>
          </cell>
          <cell r="AK51">
            <v>100</v>
          </cell>
          <cell r="AL51">
            <v>15.8854779638757</v>
          </cell>
          <cell r="AM51">
            <v>17.0865793600956</v>
          </cell>
          <cell r="AN51">
            <v>1.17491937674439</v>
          </cell>
          <cell r="AO51">
            <v>81.73850126316</v>
          </cell>
          <cell r="AP51">
            <v>84.1768094753092</v>
          </cell>
          <cell r="AQ51">
            <v>99.9044213694552</v>
          </cell>
          <cell r="AR51">
            <v>0.0955786305448374</v>
          </cell>
          <cell r="AS51">
            <v>50</v>
          </cell>
          <cell r="AT51">
            <v>50</v>
          </cell>
          <cell r="AU51">
            <v>75</v>
          </cell>
          <cell r="AV51">
            <v>25</v>
          </cell>
          <cell r="AW51">
            <v>35.3107344632768</v>
          </cell>
          <cell r="AX51">
            <v>64.6892655367232</v>
          </cell>
          <cell r="AY51">
            <v>-5.17514124293785</v>
          </cell>
          <cell r="AZ51">
            <v>97.0822615555527</v>
          </cell>
          <cell r="BA51">
            <v>1.03027487445173</v>
          </cell>
          <cell r="BB51">
            <v>1.88746356999558</v>
          </cell>
          <cell r="BC51">
            <v>8.32428390379278</v>
          </cell>
          <cell r="BD51">
            <v>98.0928879335562</v>
          </cell>
          <cell r="BE51">
            <v>1.90711206644378</v>
          </cell>
          <cell r="BF51">
            <v>34.2949981689453</v>
          </cell>
          <cell r="BG51">
            <v>10097125376</v>
          </cell>
          <cell r="BH51">
            <v>25532282540</v>
          </cell>
          <cell r="BI51">
            <v>20709235804</v>
          </cell>
          <cell r="BJ51">
            <v>7564703</v>
          </cell>
          <cell r="BK51">
            <v>50</v>
          </cell>
          <cell r="BL51">
            <v>12</v>
          </cell>
          <cell r="BM51">
            <v>17.5</v>
          </cell>
          <cell r="BN51">
            <v>16.5</v>
          </cell>
          <cell r="BO51">
            <v>50</v>
          </cell>
          <cell r="BP51">
            <v>50</v>
          </cell>
          <cell r="BQ51">
            <v>50</v>
          </cell>
          <cell r="BR51">
            <v>50</v>
          </cell>
          <cell r="BS51">
            <v>100</v>
          </cell>
          <cell r="BT51">
            <v>100</v>
          </cell>
          <cell r="BU51">
            <v>100</v>
          </cell>
          <cell r="BV51">
            <v>0</v>
          </cell>
        </row>
        <row r="52">
          <cell r="D52" t="str">
            <v>C1901</v>
          </cell>
          <cell r="E52">
            <v>4</v>
          </cell>
          <cell r="F52">
            <v>50</v>
          </cell>
          <cell r="G52">
            <v>50</v>
          </cell>
          <cell r="H52">
            <v>33.3333333333333</v>
          </cell>
          <cell r="I52">
            <v>33.3333333333333</v>
          </cell>
          <cell r="J52">
            <v>33.3333333333333</v>
          </cell>
          <cell r="K52">
            <v>33.3333333333333</v>
          </cell>
          <cell r="L52">
            <v>50</v>
          </cell>
          <cell r="M52">
            <v>50</v>
          </cell>
          <cell r="N52">
            <v>17.0865793600956</v>
          </cell>
          <cell r="O52">
            <v>82.9134206399044</v>
          </cell>
          <cell r="P52">
            <v>6.77528528297839</v>
          </cell>
          <cell r="Q52">
            <v>17.0865793600956</v>
          </cell>
          <cell r="R52">
            <v>82.9134206399044</v>
          </cell>
          <cell r="S52">
            <v>5.14558815953113</v>
          </cell>
          <cell r="T52">
            <v>94.0895281282574</v>
          </cell>
          <cell r="U52">
            <v>5.91047187174257</v>
          </cell>
          <cell r="V52">
            <v>117.750488278954</v>
          </cell>
          <cell r="W52">
            <v>9.57698683834226</v>
          </cell>
          <cell r="X52">
            <v>90.4230131616577</v>
          </cell>
          <cell r="Y52">
            <v>-3.63570907000092</v>
          </cell>
          <cell r="Z52">
            <v>10.6704133204319</v>
          </cell>
          <cell r="AA52">
            <v>89.3295866795681</v>
          </cell>
          <cell r="AB52">
            <v>-0.669673420729604</v>
          </cell>
          <cell r="AC52">
            <v>100</v>
          </cell>
          <cell r="AD52">
            <v>36.6520102502318</v>
          </cell>
          <cell r="AE52">
            <v>10.2353497785067</v>
          </cell>
          <cell r="AF52">
            <v>89.7646502214932</v>
          </cell>
          <cell r="AG52">
            <v>-3.21614248899092</v>
          </cell>
          <cell r="AH52">
            <v>11.571089086572</v>
          </cell>
          <cell r="AI52">
            <v>88.428910913428</v>
          </cell>
          <cell r="AJ52">
            <v>-0.274827410649021</v>
          </cell>
          <cell r="AK52">
            <v>100</v>
          </cell>
          <cell r="AL52">
            <v>15.8854779638757</v>
          </cell>
          <cell r="AM52">
            <v>17.0865793600956</v>
          </cell>
          <cell r="AN52">
            <v>1.17491937674439</v>
          </cell>
          <cell r="AO52">
            <v>81.73850126316</v>
          </cell>
          <cell r="AP52">
            <v>84.1768094753092</v>
          </cell>
          <cell r="AQ52">
            <v>99.9044213694552</v>
          </cell>
          <cell r="AR52">
            <v>0.0955786305448374</v>
          </cell>
          <cell r="AS52">
            <v>50</v>
          </cell>
          <cell r="AT52">
            <v>50</v>
          </cell>
          <cell r="AU52">
            <v>75</v>
          </cell>
          <cell r="AV52">
            <v>25</v>
          </cell>
          <cell r="AW52">
            <v>35.3107344632768</v>
          </cell>
          <cell r="AX52">
            <v>64.6892655367232</v>
          </cell>
          <cell r="AY52">
            <v>-5.17514124293785</v>
          </cell>
          <cell r="AZ52">
            <v>97.0822615555527</v>
          </cell>
          <cell r="BA52">
            <v>1.03027487445173</v>
          </cell>
          <cell r="BB52">
            <v>1.88746356999558</v>
          </cell>
          <cell r="BC52">
            <v>8.32428390379278</v>
          </cell>
          <cell r="BD52">
            <v>98.0928879335562</v>
          </cell>
          <cell r="BE52">
            <v>1.90711206644378</v>
          </cell>
          <cell r="BF52">
            <v>34.2949981689453</v>
          </cell>
          <cell r="BG52">
            <v>10097125376</v>
          </cell>
          <cell r="BH52">
            <v>25532282540</v>
          </cell>
          <cell r="BI52">
            <v>20709235804</v>
          </cell>
          <cell r="BJ52">
            <v>7564703</v>
          </cell>
          <cell r="BK52">
            <v>50</v>
          </cell>
          <cell r="BL52">
            <v>12</v>
          </cell>
          <cell r="BM52">
            <v>17.5</v>
          </cell>
          <cell r="BN52">
            <v>16.5</v>
          </cell>
          <cell r="BO52">
            <v>50</v>
          </cell>
          <cell r="BP52">
            <v>50</v>
          </cell>
          <cell r="BQ52">
            <v>50</v>
          </cell>
          <cell r="BR52">
            <v>50</v>
          </cell>
          <cell r="BS52">
            <v>100</v>
          </cell>
          <cell r="BT52">
            <v>100</v>
          </cell>
          <cell r="BU52">
            <v>100</v>
          </cell>
          <cell r="BV52">
            <v>0</v>
          </cell>
        </row>
        <row r="53">
          <cell r="D53" t="str">
            <v>C20</v>
          </cell>
          <cell r="E53">
            <v>2</v>
          </cell>
          <cell r="F53">
            <v>68.5714285714286</v>
          </cell>
          <cell r="G53">
            <v>28.5714285714286</v>
          </cell>
          <cell r="H53">
            <v>2.85714285714286</v>
          </cell>
          <cell r="I53">
            <v>2.85714285714286</v>
          </cell>
          <cell r="J53">
            <v>28.5714285714286</v>
          </cell>
          <cell r="K53">
            <v>28.5714285714286</v>
          </cell>
          <cell r="L53">
            <v>14.2857142857143</v>
          </cell>
          <cell r="M53">
            <v>2.85714285714286</v>
          </cell>
          <cell r="N53">
            <v>5.71428571428572</v>
          </cell>
          <cell r="O53">
            <v>5.71428571428572</v>
          </cell>
          <cell r="P53">
            <v>31.4285714285714</v>
          </cell>
          <cell r="Q53">
            <v>8.57142857142857</v>
          </cell>
          <cell r="R53">
            <v>11.4285714285714</v>
          </cell>
          <cell r="S53">
            <v>14.2857142857143</v>
          </cell>
          <cell r="T53">
            <v>2.85714285714286</v>
          </cell>
          <cell r="U53">
            <v>11.4285714285714</v>
          </cell>
          <cell r="V53">
            <v>20</v>
          </cell>
          <cell r="W53">
            <v>8.57142857142857</v>
          </cell>
          <cell r="X53">
            <v>11.4285714285714</v>
          </cell>
          <cell r="Y53">
            <v>2.85714285714286</v>
          </cell>
          <cell r="Z53">
            <v>5.71428571428572</v>
          </cell>
          <cell r="AA53">
            <v>5.71428571428572</v>
          </cell>
          <cell r="AB53">
            <v>11.4285714285714</v>
          </cell>
          <cell r="AC53">
            <v>31.4285714285714</v>
          </cell>
          <cell r="AD53">
            <v>57.1428571428571</v>
          </cell>
          <cell r="AE53">
            <v>11.4285714285714</v>
          </cell>
          <cell r="AF53">
            <v>30.4556062236057</v>
          </cell>
          <cell r="AG53">
            <v>3.32080836137393</v>
          </cell>
          <cell r="AH53">
            <v>66.2235854150204</v>
          </cell>
          <cell r="AI53">
            <v>-0.874084018814805</v>
          </cell>
          <cell r="AJ53">
            <v>28.4933111174959</v>
          </cell>
          <cell r="AK53">
            <v>1.60152122872742</v>
          </cell>
          <cell r="AL53">
            <v>69.9051676537767</v>
          </cell>
          <cell r="AM53">
            <v>-2.55625007156717</v>
          </cell>
          <cell r="AN53">
            <v>31.7382687535569</v>
          </cell>
          <cell r="AO53">
            <v>0.664933571116154</v>
          </cell>
          <cell r="AP53">
            <v>67.596797675327</v>
          </cell>
          <cell r="AQ53">
            <v>-0.845809619407322</v>
          </cell>
          <cell r="AR53">
            <v>54.1070817166646</v>
          </cell>
          <cell r="AS53">
            <v>0.790416393587719</v>
          </cell>
          <cell r="AT53">
            <v>45.1025018897476</v>
          </cell>
          <cell r="AU53">
            <v>-3.50190526641503</v>
          </cell>
          <cell r="AV53">
            <v>22.9781227866552</v>
          </cell>
          <cell r="AW53">
            <v>77.0218772133448</v>
          </cell>
          <cell r="AX53">
            <v>-4.76284879876163</v>
          </cell>
          <cell r="AY53">
            <v>43.7263420487088</v>
          </cell>
          <cell r="AZ53">
            <v>56.2736579512912</v>
          </cell>
          <cell r="BA53">
            <v>1.05651817919502</v>
          </cell>
          <cell r="BB53">
            <v>33.6817855051777</v>
          </cell>
          <cell r="BC53">
            <v>0.0309231824058915</v>
          </cell>
          <cell r="BD53">
            <v>66.2872913124164</v>
          </cell>
          <cell r="BE53">
            <v>-3.54144968034139</v>
          </cell>
          <cell r="BF53">
            <v>30.3053561110214</v>
          </cell>
          <cell r="BG53">
            <v>5.98182248436822</v>
          </cell>
          <cell r="BH53">
            <v>63.7128214046104</v>
          </cell>
          <cell r="BI53">
            <v>0.342629771326368</v>
          </cell>
          <cell r="BJ53">
            <v>51.1387203799818</v>
          </cell>
          <cell r="BK53">
            <v>48.8612796200182</v>
          </cell>
          <cell r="BL53">
            <v>1.39634873542839</v>
          </cell>
          <cell r="BM53">
            <v>11.6317371028793</v>
          </cell>
          <cell r="BN53">
            <v>70.197474702248</v>
          </cell>
          <cell r="BO53">
            <v>18.1707881948727</v>
          </cell>
          <cell r="BP53">
            <v>76.1307735032612</v>
          </cell>
          <cell r="BQ53">
            <v>3.26254826822872</v>
          </cell>
          <cell r="BR53">
            <v>85.768611693655</v>
          </cell>
          <cell r="BS53">
            <v>8.47440385091994</v>
          </cell>
          <cell r="BT53">
            <v>2.49443618719632</v>
          </cell>
          <cell r="BU53">
            <v>25.7142857142857</v>
          </cell>
          <cell r="BV53">
            <v>31.4285714285714</v>
          </cell>
          <cell r="BW53">
            <v>42.8571428571429</v>
          </cell>
          <cell r="BX53">
            <v>72.7272727272727</v>
          </cell>
          <cell r="BY53">
            <v>27.2727272727273</v>
          </cell>
          <cell r="BZ53">
            <v>19.5510699255932</v>
          </cell>
          <cell r="CA53">
            <v>3.57240578941319</v>
          </cell>
          <cell r="CB53">
            <v>76.8765242849936</v>
          </cell>
          <cell r="CC53">
            <v>-5.01619594736232</v>
          </cell>
          <cell r="CD53">
            <v>19.3314885411607</v>
          </cell>
          <cell r="CE53">
            <v>0.00801006888799387</v>
          </cell>
          <cell r="CF53">
            <v>80.6605013899513</v>
          </cell>
          <cell r="CG53">
            <v>-11.8776569797155</v>
          </cell>
          <cell r="CH53">
            <v>11.1506261062282</v>
          </cell>
          <cell r="CI53">
            <v>1.80851390857115</v>
          </cell>
          <cell r="CJ53">
            <v>87.0408599852007</v>
          </cell>
          <cell r="CK53">
            <v>1.31700026988983</v>
          </cell>
          <cell r="CL53">
            <v>685273629097.03</v>
          </cell>
          <cell r="CM53">
            <v>2414366127166.23</v>
          </cell>
          <cell r="CN53">
            <v>1335176034643.33</v>
          </cell>
          <cell r="CO53">
            <v>1068326253484.58</v>
          </cell>
          <cell r="CP53">
            <v>10936</v>
          </cell>
          <cell r="CQ53">
            <v>359099.680769194</v>
          </cell>
          <cell r="CR53">
            <v>26.7779999256134</v>
          </cell>
          <cell r="CS53">
            <v>26.1851999290287</v>
          </cell>
          <cell r="CT53">
            <v>13.6363636363636</v>
          </cell>
          <cell r="CU53">
            <v>86.3636363636364</v>
          </cell>
          <cell r="CV53">
            <v>14.2857142857143</v>
          </cell>
          <cell r="CW53">
            <v>85.7142857142857</v>
          </cell>
          <cell r="CX53">
            <v>54.1666666666667</v>
          </cell>
          <cell r="CY53">
            <v>45.8333333333333</v>
          </cell>
          <cell r="CZ53">
            <v>76</v>
          </cell>
          <cell r="DA53">
            <v>24</v>
          </cell>
          <cell r="DB53">
            <v>36.3636363636364</v>
          </cell>
          <cell r="DC53">
            <v>63.6363636363636</v>
          </cell>
          <cell r="DD53">
            <v>0</v>
          </cell>
        </row>
        <row r="54">
          <cell r="D54" t="str">
            <v>C201</v>
          </cell>
          <cell r="E54">
            <v>3</v>
          </cell>
          <cell r="F54">
            <v>69.2307692307692</v>
          </cell>
          <cell r="G54">
            <v>23.0769230769231</v>
          </cell>
          <cell r="H54">
            <v>7.69230769230769</v>
          </cell>
          <cell r="I54">
            <v>30.7692307692308</v>
          </cell>
          <cell r="J54">
            <v>15.3846153846154</v>
          </cell>
          <cell r="K54">
            <v>15.3846153846154</v>
          </cell>
          <cell r="L54">
            <v>7.69230769230769</v>
          </cell>
          <cell r="M54">
            <v>7.69230769230769</v>
          </cell>
          <cell r="N54">
            <v>7.69230769230769</v>
          </cell>
          <cell r="O54">
            <v>30.7692307692308</v>
          </cell>
          <cell r="P54">
            <v>7.69230769230769</v>
          </cell>
          <cell r="Q54">
            <v>23.0769230769231</v>
          </cell>
          <cell r="R54">
            <v>23.0769230769231</v>
          </cell>
          <cell r="S54">
            <v>30.7692307692308</v>
          </cell>
          <cell r="T54">
            <v>15.3846153846154</v>
          </cell>
          <cell r="U54">
            <v>23.0769230769231</v>
          </cell>
          <cell r="V54">
            <v>7.69230769230769</v>
          </cell>
          <cell r="W54">
            <v>38.4615384615385</v>
          </cell>
          <cell r="X54">
            <v>46.1538461538462</v>
          </cell>
          <cell r="Y54">
            <v>15.3846153846154</v>
          </cell>
          <cell r="Z54">
            <v>9.63458265649015</v>
          </cell>
          <cell r="AA54">
            <v>1.40945100668135</v>
          </cell>
          <cell r="AB54">
            <v>88.9559663368285</v>
          </cell>
          <cell r="AC54">
            <v>-3.91026257134517</v>
          </cell>
          <cell r="AD54">
            <v>8.7313523141366</v>
          </cell>
          <cell r="AE54">
            <v>1.40945100668135</v>
          </cell>
          <cell r="AF54">
            <v>89.859196679182</v>
          </cell>
          <cell r="AG54">
            <v>-5.20926759272708</v>
          </cell>
          <cell r="AH54">
            <v>9.18475659924141</v>
          </cell>
          <cell r="AI54">
            <v>1.35781375684985</v>
          </cell>
          <cell r="AJ54">
            <v>89.4574296439087</v>
          </cell>
          <cell r="AK54">
            <v>-1.97320313229641</v>
          </cell>
          <cell r="AL54">
            <v>38.8760149855717</v>
          </cell>
          <cell r="AM54">
            <v>61.1239850144283</v>
          </cell>
          <cell r="AN54">
            <v>-4.40980563395517</v>
          </cell>
          <cell r="AO54">
            <v>16.8528715570295</v>
          </cell>
          <cell r="AP54">
            <v>83.1471284429705</v>
          </cell>
          <cell r="AQ54">
            <v>-8.08249396434888</v>
          </cell>
          <cell r="AR54">
            <v>35.8937058534332</v>
          </cell>
          <cell r="AS54">
            <v>64.1062941465668</v>
          </cell>
          <cell r="AT54">
            <v>-4.31913862306976</v>
          </cell>
          <cell r="AU54">
            <v>33.3592738371683</v>
          </cell>
          <cell r="AV54">
            <v>0.174881828688404</v>
          </cell>
          <cell r="AW54">
            <v>66.4658443341433</v>
          </cell>
          <cell r="AX54">
            <v>1.59832645382248</v>
          </cell>
          <cell r="AY54">
            <v>57.0247928096896</v>
          </cell>
          <cell r="AZ54">
            <v>42.9752071903104</v>
          </cell>
          <cell r="BA54">
            <v>14.1561860491478</v>
          </cell>
          <cell r="BB54">
            <v>73.2487586051276</v>
          </cell>
          <cell r="BC54">
            <v>26.7512413948724</v>
          </cell>
          <cell r="BD54">
            <v>16.8624100699156</v>
          </cell>
          <cell r="BE54">
            <v>7.99912690030502</v>
          </cell>
          <cell r="BF54">
            <v>62.0503820918083</v>
          </cell>
          <cell r="BG54">
            <v>29.9504910078866</v>
          </cell>
          <cell r="BH54">
            <v>82.5215549769385</v>
          </cell>
          <cell r="BI54">
            <v>0.069202732810073</v>
          </cell>
          <cell r="BJ54">
            <v>90.2237002570192</v>
          </cell>
          <cell r="BK54">
            <v>4.77061034113627</v>
          </cell>
          <cell r="BL54">
            <v>4.93648666903441</v>
          </cell>
          <cell r="BM54">
            <v>38.4615384615385</v>
          </cell>
          <cell r="BN54">
            <v>15.3846153846154</v>
          </cell>
          <cell r="BO54">
            <v>46.1538461538462</v>
          </cell>
          <cell r="BP54">
            <v>76.9230769230769</v>
          </cell>
          <cell r="BQ54">
            <v>23.0769230769231</v>
          </cell>
          <cell r="BR54">
            <v>3.18469515971454</v>
          </cell>
          <cell r="BS54">
            <v>0.0136930715953771</v>
          </cell>
          <cell r="BT54">
            <v>96.8016117686901</v>
          </cell>
          <cell r="BU54">
            <v>-13.3023473430472</v>
          </cell>
          <cell r="BV54">
            <v>2.55479527904538</v>
          </cell>
          <cell r="BW54">
            <v>0.0109847231565597</v>
          </cell>
          <cell r="BX54">
            <v>97.434219997798</v>
          </cell>
          <cell r="BY54">
            <v>-20.7467299033792</v>
          </cell>
          <cell r="BZ54">
            <v>2.78391337406055</v>
          </cell>
          <cell r="CA54">
            <v>0.0119698505616958</v>
          </cell>
          <cell r="CB54">
            <v>97.2041167753777</v>
          </cell>
          <cell r="CC54">
            <v>-6.94666597578261</v>
          </cell>
          <cell r="CD54">
            <v>569227037702</v>
          </cell>
          <cell r="CE54">
            <v>2172165311940</v>
          </cell>
          <cell r="CF54">
            <v>1144829214310</v>
          </cell>
          <cell r="CG54">
            <v>1027324023933.58</v>
          </cell>
          <cell r="CH54">
            <v>2335</v>
          </cell>
          <cell r="CI54">
            <v>933647.13999998</v>
          </cell>
          <cell r="CJ54">
            <v>21.2939999818802</v>
          </cell>
          <cell r="CK54">
            <v>18.4220000285655</v>
          </cell>
          <cell r="CL54">
            <v>11.1111111111111</v>
          </cell>
          <cell r="CM54">
            <v>88.8888888888889</v>
          </cell>
          <cell r="CN54">
            <v>100</v>
          </cell>
          <cell r="CO54">
            <v>54.5454545454545</v>
          </cell>
          <cell r="CP54">
            <v>45.4545454545455</v>
          </cell>
          <cell r="CQ54">
            <v>63.6363636363636</v>
          </cell>
          <cell r="CR54">
            <v>36.3636363636364</v>
          </cell>
          <cell r="CS54">
            <v>33.3333333333333</v>
          </cell>
          <cell r="CT54">
            <v>66.6666666666666</v>
          </cell>
          <cell r="CU54">
            <v>0</v>
          </cell>
        </row>
        <row r="55">
          <cell r="D55" t="str">
            <v>C2011</v>
          </cell>
          <cell r="E55">
            <v>4</v>
          </cell>
          <cell r="F55">
            <v>100</v>
          </cell>
          <cell r="G55">
            <v>25</v>
          </cell>
          <cell r="H55">
            <v>50</v>
          </cell>
          <cell r="I55">
            <v>25</v>
          </cell>
          <cell r="J55">
            <v>50</v>
          </cell>
          <cell r="K55">
            <v>25</v>
          </cell>
          <cell r="L55">
            <v>25</v>
          </cell>
          <cell r="M55">
            <v>50</v>
          </cell>
          <cell r="N55">
            <v>50</v>
          </cell>
          <cell r="O55">
            <v>6.94709301529</v>
          </cell>
          <cell r="P55">
            <v>4.87068255838857</v>
          </cell>
          <cell r="Q55">
            <v>88.1822244263214</v>
          </cell>
          <cell r="R55">
            <v>-4.11776396303204</v>
          </cell>
          <cell r="S55">
            <v>6.94709301529</v>
          </cell>
          <cell r="T55">
            <v>4.87068255838857</v>
          </cell>
          <cell r="U55">
            <v>88.1822244263214</v>
          </cell>
          <cell r="V55">
            <v>-3.17370792854945</v>
          </cell>
          <cell r="W55">
            <v>6.94709301529</v>
          </cell>
          <cell r="X55">
            <v>4.87068255838857</v>
          </cell>
          <cell r="Y55">
            <v>88.1822244263214</v>
          </cell>
          <cell r="Z55">
            <v>-3.56019004685799</v>
          </cell>
          <cell r="AA55">
            <v>100</v>
          </cell>
          <cell r="AB55">
            <v>12.4311961676938</v>
          </cell>
          <cell r="AC55">
            <v>13.0090417987667</v>
          </cell>
          <cell r="AD55">
            <v>86.9909582012332</v>
          </cell>
          <cell r="AE55">
            <v>-13.8111363987907</v>
          </cell>
          <cell r="AF55">
            <v>100</v>
          </cell>
          <cell r="AG55">
            <v>11.8907371356006</v>
          </cell>
          <cell r="AH55">
            <v>100</v>
          </cell>
          <cell r="AI55">
            <v>8.60528804761849</v>
          </cell>
          <cell r="AJ55">
            <v>100</v>
          </cell>
          <cell r="AK55">
            <v>27.9950390289507</v>
          </cell>
          <cell r="AL55">
            <v>100</v>
          </cell>
          <cell r="AM55">
            <v>36.3215013081324</v>
          </cell>
          <cell r="AN55">
            <v>11.5566442287119</v>
          </cell>
          <cell r="AO55">
            <v>88.4433557712881</v>
          </cell>
          <cell r="AP55">
            <v>75.8546863581616</v>
          </cell>
          <cell r="AQ55">
            <v>0.261131344966636</v>
          </cell>
          <cell r="AR55">
            <v>93.05290698471</v>
          </cell>
          <cell r="AS55">
            <v>6.68596167032337</v>
          </cell>
          <cell r="AT55">
            <v>50</v>
          </cell>
          <cell r="AU55">
            <v>25</v>
          </cell>
          <cell r="AV55">
            <v>25</v>
          </cell>
          <cell r="AW55">
            <v>75</v>
          </cell>
          <cell r="AX55">
            <v>25</v>
          </cell>
          <cell r="AY55">
            <v>89.761570316286</v>
          </cell>
          <cell r="AZ55">
            <v>10.238429683714</v>
          </cell>
          <cell r="BA55">
            <v>22.4403925790715</v>
          </cell>
          <cell r="BB55">
            <v>0.826208662108352</v>
          </cell>
          <cell r="BC55">
            <v>0.0942394307638022</v>
          </cell>
          <cell r="BD55">
            <v>99.0795519071278</v>
          </cell>
          <cell r="BE55">
            <v>-87.9643389600584</v>
          </cell>
          <cell r="BF55">
            <v>0.826208662108352</v>
          </cell>
          <cell r="BG55">
            <v>0.0942394307638022</v>
          </cell>
          <cell r="BH55">
            <v>99.0795519071278</v>
          </cell>
          <cell r="BI55">
            <v>-21.8299992879232</v>
          </cell>
          <cell r="BJ55">
            <v>569121768552</v>
          </cell>
          <cell r="BK55">
            <v>1040686278253</v>
          </cell>
          <cell r="BL55">
            <v>739532236006</v>
          </cell>
          <cell r="BM55">
            <v>301154009218.3</v>
          </cell>
          <cell r="BN55">
            <v>930</v>
          </cell>
          <cell r="BO55">
            <v>8</v>
          </cell>
          <cell r="BP55">
            <v>34.6666666666667</v>
          </cell>
          <cell r="BQ55">
            <v>33.6666666666667</v>
          </cell>
          <cell r="BR55">
            <v>100</v>
          </cell>
          <cell r="BS55">
            <v>100</v>
          </cell>
          <cell r="BT55">
            <v>50</v>
          </cell>
          <cell r="BU55">
            <v>50</v>
          </cell>
          <cell r="BV55">
            <v>50</v>
          </cell>
          <cell r="BW55">
            <v>50</v>
          </cell>
          <cell r="BX55">
            <v>25</v>
          </cell>
          <cell r="BY55">
            <v>75</v>
          </cell>
          <cell r="BZ55">
            <v>0</v>
          </cell>
        </row>
        <row r="56">
          <cell r="D56" t="str">
            <v>C2012</v>
          </cell>
          <cell r="E56">
            <v>4</v>
          </cell>
          <cell r="F56">
            <v>55.5555555555556</v>
          </cell>
          <cell r="G56">
            <v>33.3333333333333</v>
          </cell>
          <cell r="H56">
            <v>11.1111111111111</v>
          </cell>
          <cell r="I56">
            <v>44.4444444444444</v>
          </cell>
          <cell r="J56">
            <v>22.2222222222222</v>
          </cell>
          <cell r="K56">
            <v>22.2222222222222</v>
          </cell>
          <cell r="L56">
            <v>11.1111111111111</v>
          </cell>
          <cell r="M56">
            <v>11.1111111111111</v>
          </cell>
          <cell r="N56">
            <v>22.2222222222222</v>
          </cell>
          <cell r="O56">
            <v>11.1111111111111</v>
          </cell>
          <cell r="P56">
            <v>22.2222222222222</v>
          </cell>
          <cell r="Q56">
            <v>11.1111111111111</v>
          </cell>
          <cell r="R56">
            <v>33.3333333333333</v>
          </cell>
          <cell r="S56">
            <v>22.2222222222222</v>
          </cell>
          <cell r="T56">
            <v>22.2222222222222</v>
          </cell>
          <cell r="U56">
            <v>11.1111111111111</v>
          </cell>
          <cell r="V56">
            <v>33.3333333333333</v>
          </cell>
          <cell r="W56">
            <v>44.4444444444444</v>
          </cell>
          <cell r="X56">
            <v>22.2222222222222</v>
          </cell>
          <cell r="Y56">
            <v>10.6035972577008</v>
          </cell>
          <cell r="Z56">
            <v>0.161452182664437</v>
          </cell>
          <cell r="AA56">
            <v>89.2349505596347</v>
          </cell>
          <cell r="AB56">
            <v>-3.83544483987056</v>
          </cell>
          <cell r="AC56">
            <v>9.37469370099166</v>
          </cell>
          <cell r="AD56">
            <v>0.161452182664437</v>
          </cell>
          <cell r="AE56">
            <v>90.4638541163439</v>
          </cell>
          <cell r="AF56">
            <v>-5.94321908633834</v>
          </cell>
          <cell r="AG56">
            <v>10.049670881312</v>
          </cell>
          <cell r="AH56">
            <v>89.950329118688</v>
          </cell>
          <cell r="AI56">
            <v>-1.35979204686432</v>
          </cell>
          <cell r="AJ56">
            <v>18.1558738879114</v>
          </cell>
          <cell r="AK56">
            <v>81.8441261120886</v>
          </cell>
          <cell r="AL56">
            <v>-10.1186600791251</v>
          </cell>
          <cell r="AM56">
            <v>18.1558738879114</v>
          </cell>
          <cell r="AN56">
            <v>81.8441261120886</v>
          </cell>
          <cell r="AO56">
            <v>-6.14056757470559</v>
          </cell>
          <cell r="AP56">
            <v>12.7190227514362</v>
          </cell>
          <cell r="AQ56">
            <v>87.2809772485638</v>
          </cell>
          <cell r="AR56">
            <v>-10.1790738888809</v>
          </cell>
          <cell r="AS56">
            <v>24.8802847212536</v>
          </cell>
          <cell r="AT56">
            <v>0.197132803541185</v>
          </cell>
          <cell r="AU56">
            <v>74.9225824752052</v>
          </cell>
          <cell r="AV56">
            <v>0.706800287912166</v>
          </cell>
          <cell r="AW56">
            <v>25.0774175247948</v>
          </cell>
          <cell r="AX56">
            <v>74.9225824752052</v>
          </cell>
          <cell r="AY56">
            <v>3.86850953602725</v>
          </cell>
          <cell r="AZ56">
            <v>53.3228503464265</v>
          </cell>
          <cell r="BA56">
            <v>46.6771496535735</v>
          </cell>
          <cell r="BB56">
            <v>2.3681269416297</v>
          </cell>
          <cell r="BC56">
            <v>6.71641079884058</v>
          </cell>
          <cell r="BD56">
            <v>52.5340005315936</v>
          </cell>
          <cell r="BE56">
            <v>40.7495886695658</v>
          </cell>
          <cell r="BF56">
            <v>84.9253942092502</v>
          </cell>
          <cell r="BG56">
            <v>89.2035874398582</v>
          </cell>
          <cell r="BH56">
            <v>4.08000176130124</v>
          </cell>
          <cell r="BI56">
            <v>6.71641079884058</v>
          </cell>
          <cell r="BJ56">
            <v>33.3333333333333</v>
          </cell>
          <cell r="BK56">
            <v>11.1111111111111</v>
          </cell>
          <cell r="BL56">
            <v>55.5555555555556</v>
          </cell>
          <cell r="BM56">
            <v>77.7777777777778</v>
          </cell>
          <cell r="BN56">
            <v>22.2222222222222</v>
          </cell>
          <cell r="BO56">
            <v>3.06875052514881</v>
          </cell>
          <cell r="BP56">
            <v>96.9312494748512</v>
          </cell>
          <cell r="BQ56">
            <v>-13.3502143850391</v>
          </cell>
          <cell r="BR56">
            <v>2.78286701198286</v>
          </cell>
          <cell r="BS56">
            <v>97.2171329880171</v>
          </cell>
          <cell r="BT56">
            <v>-11.8779602211079</v>
          </cell>
          <cell r="BU56">
            <v>3.06875052514881</v>
          </cell>
          <cell r="BV56">
            <v>96.9312494748512</v>
          </cell>
          <cell r="BW56">
            <v>0.495000680287678</v>
          </cell>
          <cell r="BX56">
            <v>105269150</v>
          </cell>
          <cell r="BY56">
            <v>1131479033687</v>
          </cell>
          <cell r="BZ56">
            <v>405296978304</v>
          </cell>
          <cell r="CA56">
            <v>726170014715.279</v>
          </cell>
          <cell r="CB56">
            <v>1405</v>
          </cell>
          <cell r="CC56">
            <v>1333778.19999997</v>
          </cell>
          <cell r="CD56">
            <v>15.5628571169717</v>
          </cell>
          <cell r="CE56">
            <v>11.8885714693793</v>
          </cell>
          <cell r="CF56">
            <v>20</v>
          </cell>
          <cell r="CG56">
            <v>80</v>
          </cell>
          <cell r="CH56">
            <v>100</v>
          </cell>
          <cell r="CI56">
            <v>57.1428571428571</v>
          </cell>
          <cell r="CJ56">
            <v>42.8571428571429</v>
          </cell>
          <cell r="CK56">
            <v>71.4285714285714</v>
          </cell>
          <cell r="CL56">
            <v>28.5714285714286</v>
          </cell>
          <cell r="CM56">
            <v>40</v>
          </cell>
          <cell r="CN56">
            <v>60</v>
          </cell>
          <cell r="CO56">
            <v>0</v>
          </cell>
        </row>
        <row r="57">
          <cell r="D57" t="str">
            <v>C202</v>
          </cell>
          <cell r="E57">
            <v>3</v>
          </cell>
          <cell r="F57">
            <v>45.4545454545455</v>
          </cell>
          <cell r="G57">
            <v>54.5454545454545</v>
          </cell>
          <cell r="H57">
            <v>9.09090909090909</v>
          </cell>
          <cell r="I57">
            <v>45.4545454545455</v>
          </cell>
          <cell r="J57">
            <v>36.3636363636364</v>
          </cell>
          <cell r="K57">
            <v>18.1818181818182</v>
          </cell>
          <cell r="L57">
            <v>9.09090909090909</v>
          </cell>
          <cell r="M57">
            <v>9.09090909090909</v>
          </cell>
          <cell r="N57">
            <v>18.1818181818182</v>
          </cell>
          <cell r="O57">
            <v>9.09090909090909</v>
          </cell>
          <cell r="P57">
            <v>27.2727272727273</v>
          </cell>
          <cell r="Q57">
            <v>18.1818181818182</v>
          </cell>
          <cell r="R57">
            <v>9.09090909090909</v>
          </cell>
          <cell r="S57">
            <v>9.09090909090909</v>
          </cell>
          <cell r="T57">
            <v>9.09090909090909</v>
          </cell>
          <cell r="U57">
            <v>9.09090909090909</v>
          </cell>
          <cell r="V57">
            <v>18.1818181818182</v>
          </cell>
          <cell r="W57">
            <v>36.3636363636364</v>
          </cell>
          <cell r="X57">
            <v>45.4545454545455</v>
          </cell>
          <cell r="Y57">
            <v>18.1818181818182</v>
          </cell>
          <cell r="Z57">
            <v>51.0588975649532</v>
          </cell>
          <cell r="AA57">
            <v>48.9411024350468</v>
          </cell>
          <cell r="AB57">
            <v>7.6890416374939</v>
          </cell>
          <cell r="AC57">
            <v>51.4225502690402</v>
          </cell>
          <cell r="AD57">
            <v>48.5774497309598</v>
          </cell>
          <cell r="AE57">
            <v>7.16031215732865</v>
          </cell>
          <cell r="AF57">
            <v>70.8966183299904</v>
          </cell>
          <cell r="AG57">
            <v>29.1033816700096</v>
          </cell>
          <cell r="AH57">
            <v>6.2169062829066</v>
          </cell>
          <cell r="AI57">
            <v>70.7018559047531</v>
          </cell>
          <cell r="AJ57">
            <v>29.2981440952469</v>
          </cell>
          <cell r="AK57">
            <v>1.11041856820653</v>
          </cell>
          <cell r="AL57">
            <v>58.7219841633641</v>
          </cell>
          <cell r="AM57">
            <v>41.2780158366359</v>
          </cell>
          <cell r="AN57">
            <v>5.12505504832704</v>
          </cell>
          <cell r="AO57">
            <v>41.140010533622</v>
          </cell>
          <cell r="AP57">
            <v>58.859989466378</v>
          </cell>
          <cell r="AQ57">
            <v>2.95022755979094</v>
          </cell>
          <cell r="AR57">
            <v>74.8642339940936</v>
          </cell>
          <cell r="AS57">
            <v>25.1357660059064</v>
          </cell>
          <cell r="AT57">
            <v>-0.438035473423605</v>
          </cell>
          <cell r="AU57">
            <v>61.9116550444796</v>
          </cell>
          <cell r="AV57">
            <v>38.0883449555204</v>
          </cell>
          <cell r="AW57">
            <v>4.49823560899797</v>
          </cell>
          <cell r="AX57">
            <v>59.4193779219827</v>
          </cell>
          <cell r="AY57">
            <v>40.5806220780173</v>
          </cell>
          <cell r="AZ57">
            <v>-6.1529937668276</v>
          </cell>
          <cell r="BA57">
            <v>1.79007274997145</v>
          </cell>
          <cell r="BB57">
            <v>73.9180441014391</v>
          </cell>
          <cell r="BC57">
            <v>24.2918831485895</v>
          </cell>
          <cell r="BD57">
            <v>71.1372218959707</v>
          </cell>
          <cell r="BE57">
            <v>16.6408932563719</v>
          </cell>
          <cell r="BF57">
            <v>66.1137235244114</v>
          </cell>
          <cell r="BG57">
            <v>15.8189631733322</v>
          </cell>
          <cell r="BH57">
            <v>1.42642004588451</v>
          </cell>
          <cell r="BI57">
            <v>18.1818181818182</v>
          </cell>
          <cell r="BJ57">
            <v>27.2727272727273</v>
          </cell>
          <cell r="BK57">
            <v>54.5454545454545</v>
          </cell>
          <cell r="BL57">
            <v>54.5454545454545</v>
          </cell>
          <cell r="BM57">
            <v>45.4545454545455</v>
          </cell>
          <cell r="BN57">
            <v>36.02129304325</v>
          </cell>
          <cell r="BO57">
            <v>23.441471671096</v>
          </cell>
          <cell r="BP57">
            <v>40.537235285654</v>
          </cell>
          <cell r="BQ57">
            <v>13.1994155780602</v>
          </cell>
          <cell r="BR57">
            <v>84.8116079473684</v>
          </cell>
          <cell r="BS57">
            <v>15.1883920526316</v>
          </cell>
          <cell r="BT57">
            <v>40.5379927455836</v>
          </cell>
          <cell r="BU57">
            <v>82.6066368165262</v>
          </cell>
          <cell r="BV57">
            <v>17.3933631834739</v>
          </cell>
          <cell r="BW57">
            <v>7.69999980926514</v>
          </cell>
          <cell r="BX57">
            <v>24045866759</v>
          </cell>
          <cell r="BY57">
            <v>4409308521</v>
          </cell>
          <cell r="BZ57">
            <v>4324412245</v>
          </cell>
          <cell r="CA57">
            <v>282545</v>
          </cell>
          <cell r="CB57">
            <v>1763</v>
          </cell>
          <cell r="CC57">
            <v>5.77777777777778</v>
          </cell>
          <cell r="CD57">
            <v>29.4788888295492</v>
          </cell>
          <cell r="CE57">
            <v>30.6944442325168</v>
          </cell>
          <cell r="CF57">
            <v>14.2857142857143</v>
          </cell>
          <cell r="CG57">
            <v>85.7142857142857</v>
          </cell>
          <cell r="CH57">
            <v>14.2857142857143</v>
          </cell>
          <cell r="CI57">
            <v>85.7142857142857</v>
          </cell>
          <cell r="CJ57">
            <v>42.8571428571429</v>
          </cell>
          <cell r="CK57">
            <v>57.1428571428571</v>
          </cell>
          <cell r="CL57">
            <v>87.5</v>
          </cell>
          <cell r="CM57">
            <v>12.5</v>
          </cell>
          <cell r="CN57">
            <v>57.1428571428571</v>
          </cell>
          <cell r="CO57">
            <v>42.8571428571429</v>
          </cell>
          <cell r="CP57">
            <v>0</v>
          </cell>
        </row>
        <row r="58">
          <cell r="D58" t="str">
            <v>C2021</v>
          </cell>
          <cell r="E58">
            <v>4</v>
          </cell>
          <cell r="F58">
            <v>60</v>
          </cell>
          <cell r="G58">
            <v>40</v>
          </cell>
          <cell r="H58">
            <v>20</v>
          </cell>
          <cell r="I58">
            <v>20</v>
          </cell>
          <cell r="J58">
            <v>20</v>
          </cell>
          <cell r="K58">
            <v>20</v>
          </cell>
          <cell r="L58">
            <v>20</v>
          </cell>
          <cell r="M58">
            <v>20</v>
          </cell>
          <cell r="N58">
            <v>20</v>
          </cell>
          <cell r="O58">
            <v>60</v>
          </cell>
          <cell r="P58">
            <v>40</v>
          </cell>
          <cell r="Q58">
            <v>20</v>
          </cell>
          <cell r="R58">
            <v>60</v>
          </cell>
          <cell r="S58">
            <v>20</v>
          </cell>
          <cell r="T58">
            <v>20</v>
          </cell>
          <cell r="U58">
            <v>98.6704009724603</v>
          </cell>
          <cell r="V58">
            <v>1.3295990275397</v>
          </cell>
          <cell r="W58">
            <v>18.4850643902162</v>
          </cell>
          <cell r="X58">
            <v>100</v>
          </cell>
          <cell r="Y58">
            <v>25.7240155963023</v>
          </cell>
          <cell r="Z58">
            <v>98.6704009724603</v>
          </cell>
          <cell r="AA58">
            <v>1.3295990275397</v>
          </cell>
          <cell r="AB58">
            <v>25.6409921875738</v>
          </cell>
          <cell r="AC58">
            <v>85.6527249294729</v>
          </cell>
          <cell r="AD58">
            <v>14.3472750705271</v>
          </cell>
          <cell r="AE58">
            <v>7.06356201186023</v>
          </cell>
          <cell r="AF58">
            <v>98.6763795671655</v>
          </cell>
          <cell r="AG58">
            <v>1.3236204328345</v>
          </cell>
          <cell r="AH58">
            <v>15.9973171767976</v>
          </cell>
          <cell r="AI58">
            <v>54.1694888846964</v>
          </cell>
          <cell r="AJ58">
            <v>45.8305111153036</v>
          </cell>
          <cell r="AK58">
            <v>13.0403212843004</v>
          </cell>
          <cell r="AL58">
            <v>94.7212683115259</v>
          </cell>
          <cell r="AM58">
            <v>5.27873168847413</v>
          </cell>
          <cell r="AN58">
            <v>5.62700963091932</v>
          </cell>
          <cell r="AO58">
            <v>94.7212683115259</v>
          </cell>
          <cell r="AP58">
            <v>5.27873168847413</v>
          </cell>
          <cell r="AQ58">
            <v>12.5429578231724</v>
          </cell>
          <cell r="AR58">
            <v>94.7212683115259</v>
          </cell>
          <cell r="AS58">
            <v>5.27873168847413</v>
          </cell>
          <cell r="AT58">
            <v>14.3520325293088</v>
          </cell>
          <cell r="AU58">
            <v>1.3295990275397</v>
          </cell>
          <cell r="AV58">
            <v>98.6704009724603</v>
          </cell>
          <cell r="AW58">
            <v>58.5994586601791</v>
          </cell>
          <cell r="AX58">
            <v>60.8429835455704</v>
          </cell>
          <cell r="AY58">
            <v>17.0070688866449</v>
          </cell>
          <cell r="AZ58">
            <v>22.1499475677847</v>
          </cell>
          <cell r="BA58">
            <v>20</v>
          </cell>
          <cell r="BB58">
            <v>40</v>
          </cell>
          <cell r="BC58">
            <v>40</v>
          </cell>
          <cell r="BD58">
            <v>60</v>
          </cell>
          <cell r="BE58">
            <v>40</v>
          </cell>
          <cell r="BF58">
            <v>38.5943002129087</v>
          </cell>
          <cell r="BG58">
            <v>61.4056997870913</v>
          </cell>
          <cell r="BH58">
            <v>4.41478208021477</v>
          </cell>
          <cell r="BI58">
            <v>76.1599513128368</v>
          </cell>
          <cell r="BJ58">
            <v>23.8400486871633</v>
          </cell>
          <cell r="BK58">
            <v>37.0888414224714</v>
          </cell>
          <cell r="BL58">
            <v>76.1599513128368</v>
          </cell>
          <cell r="BM58">
            <v>23.8400486871633</v>
          </cell>
          <cell r="BN58">
            <v>11.7999992370605</v>
          </cell>
          <cell r="BO58">
            <v>20245208040</v>
          </cell>
          <cell r="BP58">
            <v>407939875</v>
          </cell>
          <cell r="BQ58">
            <v>323078867</v>
          </cell>
          <cell r="BR58">
            <v>213045</v>
          </cell>
          <cell r="BS58">
            <v>964</v>
          </cell>
          <cell r="BT58">
            <v>5.33333333333333</v>
          </cell>
          <cell r="BU58">
            <v>48.6774997711182</v>
          </cell>
          <cell r="BV58">
            <v>49.3374996185303</v>
          </cell>
          <cell r="BW58">
            <v>100</v>
          </cell>
          <cell r="BX58">
            <v>50</v>
          </cell>
          <cell r="BY58">
            <v>50</v>
          </cell>
          <cell r="BZ58">
            <v>50</v>
          </cell>
          <cell r="CA58">
            <v>50</v>
          </cell>
          <cell r="CB58">
            <v>100</v>
          </cell>
          <cell r="CC58">
            <v>100</v>
          </cell>
          <cell r="CD58">
            <v>0</v>
          </cell>
        </row>
        <row r="59">
          <cell r="D59" t="str">
            <v>C2022</v>
          </cell>
          <cell r="E59">
            <v>4</v>
          </cell>
          <cell r="F59">
            <v>50</v>
          </cell>
          <cell r="G59">
            <v>50</v>
          </cell>
          <cell r="H59">
            <v>100</v>
          </cell>
          <cell r="I59">
            <v>50</v>
          </cell>
          <cell r="J59">
            <v>50</v>
          </cell>
          <cell r="K59">
            <v>50</v>
          </cell>
          <cell r="L59">
            <v>71.6152678957108</v>
          </cell>
          <cell r="M59">
            <v>28.3847321042892</v>
          </cell>
          <cell r="N59">
            <v>16.1265040292347</v>
          </cell>
          <cell r="O59">
            <v>71.6152678957108</v>
          </cell>
          <cell r="P59">
            <v>28.3847321042892</v>
          </cell>
          <cell r="Q59">
            <v>11.5553584448148</v>
          </cell>
          <cell r="R59">
            <v>71.6152678957108</v>
          </cell>
          <cell r="S59">
            <v>28.3847321042892</v>
          </cell>
          <cell r="T59">
            <v>7.67328880359614</v>
          </cell>
          <cell r="U59">
            <v>71.6152678957108</v>
          </cell>
          <cell r="V59">
            <v>28.3847321042892</v>
          </cell>
          <cell r="W59">
            <v>5.81782594146698</v>
          </cell>
          <cell r="X59">
            <v>71.6152678957108</v>
          </cell>
          <cell r="Y59">
            <v>28.3847321042892</v>
          </cell>
          <cell r="Z59">
            <v>7.2829068600826</v>
          </cell>
          <cell r="AA59">
            <v>71.6152678957108</v>
          </cell>
          <cell r="AB59">
            <v>28.3847321042892</v>
          </cell>
          <cell r="AC59">
            <v>1.84882460068802</v>
          </cell>
          <cell r="AD59">
            <v>77.1951399472387</v>
          </cell>
          <cell r="AE59">
            <v>22.8048600527613</v>
          </cell>
          <cell r="AF59">
            <v>4.40378289878895</v>
          </cell>
          <cell r="AG59">
            <v>100</v>
          </cell>
          <cell r="AH59">
            <v>6.15805022887633</v>
          </cell>
          <cell r="AI59">
            <v>100</v>
          </cell>
          <cell r="AJ59">
            <v>4.69999980926514</v>
          </cell>
          <cell r="AK59">
            <v>28.3847321042892</v>
          </cell>
          <cell r="AL59">
            <v>71.6152678957108</v>
          </cell>
          <cell r="AM59">
            <v>64.1484580368713</v>
          </cell>
          <cell r="AN59">
            <v>71.6152678957108</v>
          </cell>
          <cell r="AO59">
            <v>28.3847321042892</v>
          </cell>
          <cell r="AP59">
            <v>50</v>
          </cell>
          <cell r="AQ59">
            <v>50</v>
          </cell>
          <cell r="AR59">
            <v>100</v>
          </cell>
          <cell r="AS59">
            <v>32.1169212046507</v>
          </cell>
          <cell r="AT59">
            <v>67.8830787953493</v>
          </cell>
          <cell r="AU59">
            <v>30.3183741072556</v>
          </cell>
          <cell r="AV59">
            <v>100</v>
          </cell>
          <cell r="AW59">
            <v>46.9898882452413</v>
          </cell>
          <cell r="AX59">
            <v>100</v>
          </cell>
          <cell r="AY59">
            <v>21.2000007629395</v>
          </cell>
          <cell r="AZ59">
            <v>257522</v>
          </cell>
          <cell r="BA59">
            <v>628132</v>
          </cell>
          <cell r="BB59">
            <v>597722</v>
          </cell>
          <cell r="BC59">
            <v>64642</v>
          </cell>
          <cell r="BD59">
            <v>285</v>
          </cell>
          <cell r="BE59">
            <v>3</v>
          </cell>
          <cell r="BF59">
            <v>19.6000003814697</v>
          </cell>
          <cell r="BG59">
            <v>24.8999996185303</v>
          </cell>
          <cell r="BH59">
            <v>100</v>
          </cell>
          <cell r="BI59">
            <v>100</v>
          </cell>
          <cell r="BJ59">
            <v>100</v>
          </cell>
          <cell r="BK59">
            <v>100</v>
          </cell>
          <cell r="BL59">
            <v>100</v>
          </cell>
          <cell r="BM59">
            <v>0</v>
          </cell>
        </row>
        <row r="60">
          <cell r="D60" t="str">
            <v>C2029</v>
          </cell>
          <cell r="E60">
            <v>4</v>
          </cell>
          <cell r="F60">
            <v>25</v>
          </cell>
          <cell r="G60">
            <v>75</v>
          </cell>
          <cell r="H60">
            <v>50</v>
          </cell>
          <cell r="I60">
            <v>50</v>
          </cell>
          <cell r="J60">
            <v>25</v>
          </cell>
          <cell r="K60">
            <v>25</v>
          </cell>
          <cell r="L60">
            <v>25</v>
          </cell>
          <cell r="M60">
            <v>25</v>
          </cell>
          <cell r="N60">
            <v>25</v>
          </cell>
          <cell r="O60">
            <v>25</v>
          </cell>
          <cell r="P60">
            <v>50</v>
          </cell>
          <cell r="Q60">
            <v>75</v>
          </cell>
          <cell r="R60">
            <v>25</v>
          </cell>
          <cell r="S60">
            <v>100</v>
          </cell>
          <cell r="T60">
            <v>-7.14028488131586</v>
          </cell>
          <cell r="U60">
            <v>100</v>
          </cell>
          <cell r="V60">
            <v>-9.63058556811778</v>
          </cell>
          <cell r="W60">
            <v>50.8183805289441</v>
          </cell>
          <cell r="X60">
            <v>49.1816194710559</v>
          </cell>
          <cell r="Y60">
            <v>-8.64643202245316</v>
          </cell>
          <cell r="Z60">
            <v>52.0021457438196</v>
          </cell>
          <cell r="AA60">
            <v>47.9978542561804</v>
          </cell>
          <cell r="AB60">
            <v>-9.9714064357058</v>
          </cell>
          <cell r="AC60">
            <v>100</v>
          </cell>
          <cell r="AD60">
            <v>-9.72361939163988</v>
          </cell>
          <cell r="AE60">
            <v>100</v>
          </cell>
          <cell r="AF60">
            <v>-8.23194385894565</v>
          </cell>
          <cell r="AG60">
            <v>52.8353815487811</v>
          </cell>
          <cell r="AH60">
            <v>47.164618451219</v>
          </cell>
          <cell r="AI60">
            <v>-10.2440328932623</v>
          </cell>
          <cell r="AJ60">
            <v>100</v>
          </cell>
          <cell r="AK60">
            <v>-4.95954589680227</v>
          </cell>
          <cell r="AL60">
            <v>100</v>
          </cell>
          <cell r="AM60">
            <v>-33.350335561637</v>
          </cell>
          <cell r="AN60">
            <v>3.65406679247292</v>
          </cell>
          <cell r="AO60">
            <v>95.7826471914436</v>
          </cell>
          <cell r="AP60">
            <v>0.563286016083514</v>
          </cell>
          <cell r="AQ60">
            <v>85.9394597456032</v>
          </cell>
          <cell r="AR60">
            <v>95.7826471914436</v>
          </cell>
          <cell r="AS60">
            <v>0.563286016083514</v>
          </cell>
          <cell r="AT60">
            <v>3.65406679247292</v>
          </cell>
          <cell r="AU60">
            <v>25</v>
          </cell>
          <cell r="AV60">
            <v>75</v>
          </cell>
          <cell r="AW60">
            <v>25</v>
          </cell>
          <cell r="AX60">
            <v>75</v>
          </cell>
          <cell r="AY60">
            <v>100</v>
          </cell>
          <cell r="AZ60">
            <v>-14</v>
          </cell>
          <cell r="BA60">
            <v>100</v>
          </cell>
          <cell r="BB60">
            <v>-9</v>
          </cell>
          <cell r="BC60">
            <v>100</v>
          </cell>
          <cell r="BD60">
            <v>-14</v>
          </cell>
          <cell r="BE60">
            <v>3800401197</v>
          </cell>
          <cell r="BF60">
            <v>4000740514</v>
          </cell>
          <cell r="BG60">
            <v>4000735656</v>
          </cell>
          <cell r="BH60">
            <v>4858</v>
          </cell>
          <cell r="BI60">
            <v>514</v>
          </cell>
          <cell r="BJ60">
            <v>7.5</v>
          </cell>
          <cell r="BK60">
            <v>12.75</v>
          </cell>
          <cell r="BL60">
            <v>13.5</v>
          </cell>
          <cell r="BM60">
            <v>25</v>
          </cell>
          <cell r="BN60">
            <v>75</v>
          </cell>
          <cell r="BO60">
            <v>100</v>
          </cell>
          <cell r="BP60">
            <v>25</v>
          </cell>
          <cell r="BQ60">
            <v>75</v>
          </cell>
          <cell r="BR60">
            <v>100</v>
          </cell>
          <cell r="BS60">
            <v>50</v>
          </cell>
          <cell r="BT60">
            <v>50</v>
          </cell>
          <cell r="BU60">
            <v>0</v>
          </cell>
        </row>
        <row r="61">
          <cell r="D61" t="str">
            <v>C203</v>
          </cell>
          <cell r="E61">
            <v>3</v>
          </cell>
          <cell r="F61">
            <v>90.9090909090909</v>
          </cell>
          <cell r="G61">
            <v>9.09090909090909</v>
          </cell>
          <cell r="H61">
            <v>9.09090909090909</v>
          </cell>
          <cell r="I61">
            <v>36.3636363636364</v>
          </cell>
          <cell r="J61">
            <v>9.09090909090909</v>
          </cell>
          <cell r="K61">
            <v>45.4545454545455</v>
          </cell>
          <cell r="L61">
            <v>18.1818181818182</v>
          </cell>
          <cell r="M61">
            <v>9.09090909090909</v>
          </cell>
          <cell r="N61">
            <v>18.1818181818182</v>
          </cell>
          <cell r="O61">
            <v>9.09090909090909</v>
          </cell>
          <cell r="P61">
            <v>9.09090909090909</v>
          </cell>
          <cell r="Q61">
            <v>9.09090909090909</v>
          </cell>
          <cell r="R61">
            <v>9.09090909090909</v>
          </cell>
          <cell r="S61">
            <v>18.1818181818182</v>
          </cell>
          <cell r="T61">
            <v>18.1818181818182</v>
          </cell>
          <cell r="U61">
            <v>81.8181818181818</v>
          </cell>
          <cell r="V61">
            <v>45.4626527856494</v>
          </cell>
          <cell r="W61">
            <v>7.53662091243966</v>
          </cell>
          <cell r="X61">
            <v>47.0007263019109</v>
          </cell>
          <cell r="Y61">
            <v>-1.71257961088835</v>
          </cell>
          <cell r="Z61">
            <v>40.8998196863292</v>
          </cell>
          <cell r="AA61">
            <v>2.71552488405234</v>
          </cell>
          <cell r="AB61">
            <v>56.3846554296185</v>
          </cell>
          <cell r="AC61">
            <v>-4.50545234638634</v>
          </cell>
          <cell r="AD61">
            <v>39.8199474763419</v>
          </cell>
          <cell r="AE61">
            <v>60.1800525236582</v>
          </cell>
          <cell r="AF61">
            <v>-4.395048248769</v>
          </cell>
          <cell r="AG61">
            <v>60.6150722415334</v>
          </cell>
          <cell r="AH61">
            <v>1.89237880235937</v>
          </cell>
          <cell r="AI61">
            <v>37.4925489561072</v>
          </cell>
          <cell r="AJ61">
            <v>-4.79047254541761</v>
          </cell>
          <cell r="AK61">
            <v>12.143974617157</v>
          </cell>
          <cell r="AL61">
            <v>87.856025382843</v>
          </cell>
          <cell r="AM61">
            <v>-6.24615389606715</v>
          </cell>
          <cell r="AN61">
            <v>54.5974046155765</v>
          </cell>
          <cell r="AO61">
            <v>45.4025953844235</v>
          </cell>
          <cell r="AP61">
            <v>6.25391865618536</v>
          </cell>
          <cell r="AQ61">
            <v>12.9375403272155</v>
          </cell>
          <cell r="AR61">
            <v>87.0624596727845</v>
          </cell>
          <cell r="AS61">
            <v>-6.77553360109365</v>
          </cell>
          <cell r="AT61">
            <v>0.934073745175524</v>
          </cell>
          <cell r="AU61">
            <v>12.00346658204</v>
          </cell>
          <cell r="AV61">
            <v>87.0624596727845</v>
          </cell>
          <cell r="AW61">
            <v>-8.67355212401163</v>
          </cell>
          <cell r="AX61">
            <v>30.9970763191596</v>
          </cell>
          <cell r="AY61">
            <v>69.0029236808404</v>
          </cell>
          <cell r="AZ61">
            <v>-4.17252710900597</v>
          </cell>
          <cell r="BA61">
            <v>21.5664213001016</v>
          </cell>
          <cell r="BB61">
            <v>78.4335786998984</v>
          </cell>
          <cell r="BC61">
            <v>70.8000883938423</v>
          </cell>
          <cell r="BD61">
            <v>90.8596226795325</v>
          </cell>
          <cell r="BE61">
            <v>9.14037732046753</v>
          </cell>
          <cell r="BF61">
            <v>18.1818181818182</v>
          </cell>
          <cell r="BG61">
            <v>54.5454545454545</v>
          </cell>
          <cell r="BH61">
            <v>27.2727272727273</v>
          </cell>
          <cell r="BI61">
            <v>88.8888888888889</v>
          </cell>
          <cell r="BJ61">
            <v>11.1111111111111</v>
          </cell>
          <cell r="BK61">
            <v>59.2140369833271</v>
          </cell>
          <cell r="BL61">
            <v>7.34317733559736</v>
          </cell>
          <cell r="BM61">
            <v>33.4427856810755</v>
          </cell>
          <cell r="BN61">
            <v>12.121620525921</v>
          </cell>
          <cell r="BO61">
            <v>59.2140369833271</v>
          </cell>
          <cell r="BP61">
            <v>40.7859630166729</v>
          </cell>
          <cell r="BQ61">
            <v>4.56619532422884</v>
          </cell>
          <cell r="BR61">
            <v>24.4291809949023</v>
          </cell>
          <cell r="BS61">
            <v>9.95107072225592</v>
          </cell>
          <cell r="BT61">
            <v>65.6197482828418</v>
          </cell>
          <cell r="BU61">
            <v>8.29428570611136</v>
          </cell>
          <cell r="BV61">
            <v>92000724636.03</v>
          </cell>
          <cell r="BW61">
            <v>237791506705.23</v>
          </cell>
          <cell r="BX61">
            <v>186022408088.33</v>
          </cell>
          <cell r="BY61">
            <v>41001947006</v>
          </cell>
          <cell r="BZ61">
            <v>6838</v>
          </cell>
          <cell r="CA61">
            <v>9.75714274815151</v>
          </cell>
          <cell r="CB61">
            <v>31.8666664759318</v>
          </cell>
          <cell r="CC61">
            <v>32.3599999745687</v>
          </cell>
          <cell r="CD61">
            <v>16.6666666666667</v>
          </cell>
          <cell r="CE61">
            <v>83.3333333333334</v>
          </cell>
          <cell r="CF61">
            <v>33.3333333333333</v>
          </cell>
          <cell r="CG61">
            <v>66.6666666666666</v>
          </cell>
          <cell r="CH61">
            <v>66.6666666666666</v>
          </cell>
          <cell r="CI61">
            <v>33.3333333333333</v>
          </cell>
          <cell r="CJ61">
            <v>83.3333333333334</v>
          </cell>
          <cell r="CK61">
            <v>16.6666666666667</v>
          </cell>
          <cell r="CL61">
            <v>16.6666666666667</v>
          </cell>
          <cell r="CM61">
            <v>83.3333333333334</v>
          </cell>
          <cell r="CN61">
            <v>0</v>
          </cell>
        </row>
        <row r="62">
          <cell r="D62" t="str">
            <v>C2030</v>
          </cell>
          <cell r="E62">
            <v>4</v>
          </cell>
          <cell r="F62">
            <v>90.9090909090909</v>
          </cell>
          <cell r="G62">
            <v>9.09090909090909</v>
          </cell>
          <cell r="H62">
            <v>9.09090909090909</v>
          </cell>
          <cell r="I62">
            <v>36.3636363636364</v>
          </cell>
          <cell r="J62">
            <v>9.09090909090909</v>
          </cell>
          <cell r="K62">
            <v>45.4545454545455</v>
          </cell>
          <cell r="L62">
            <v>18.1818181818182</v>
          </cell>
          <cell r="M62">
            <v>9.09090909090909</v>
          </cell>
          <cell r="N62">
            <v>18.1818181818182</v>
          </cell>
          <cell r="O62">
            <v>9.09090909090909</v>
          </cell>
          <cell r="P62">
            <v>9.09090909090909</v>
          </cell>
          <cell r="Q62">
            <v>9.09090909090909</v>
          </cell>
          <cell r="R62">
            <v>9.09090909090909</v>
          </cell>
          <cell r="S62">
            <v>18.1818181818182</v>
          </cell>
          <cell r="T62">
            <v>18.1818181818182</v>
          </cell>
          <cell r="U62">
            <v>81.8181818181818</v>
          </cell>
          <cell r="V62">
            <v>45.4626527856494</v>
          </cell>
          <cell r="W62">
            <v>7.53662091243966</v>
          </cell>
          <cell r="X62">
            <v>47.0007263019109</v>
          </cell>
          <cell r="Y62">
            <v>-1.71257961088835</v>
          </cell>
          <cell r="Z62">
            <v>40.8998196863292</v>
          </cell>
          <cell r="AA62">
            <v>2.71552488405234</v>
          </cell>
          <cell r="AB62">
            <v>56.3846554296185</v>
          </cell>
          <cell r="AC62">
            <v>-4.50545234638634</v>
          </cell>
          <cell r="AD62">
            <v>39.8199474763419</v>
          </cell>
          <cell r="AE62">
            <v>60.1800525236582</v>
          </cell>
          <cell r="AF62">
            <v>-4.395048248769</v>
          </cell>
          <cell r="AG62">
            <v>60.6150722415334</v>
          </cell>
          <cell r="AH62">
            <v>1.89237880235937</v>
          </cell>
          <cell r="AI62">
            <v>37.4925489561072</v>
          </cell>
          <cell r="AJ62">
            <v>-4.79047254541761</v>
          </cell>
          <cell r="AK62">
            <v>12.143974617157</v>
          </cell>
          <cell r="AL62">
            <v>87.856025382843</v>
          </cell>
          <cell r="AM62">
            <v>-6.24615389606715</v>
          </cell>
          <cell r="AN62">
            <v>54.5974046155765</v>
          </cell>
          <cell r="AO62">
            <v>45.4025953844235</v>
          </cell>
          <cell r="AP62">
            <v>6.25391865618536</v>
          </cell>
          <cell r="AQ62">
            <v>12.9375403272155</v>
          </cell>
          <cell r="AR62">
            <v>87.0624596727845</v>
          </cell>
          <cell r="AS62">
            <v>-6.77553360109365</v>
          </cell>
          <cell r="AT62">
            <v>0.934073745175524</v>
          </cell>
          <cell r="AU62">
            <v>12.00346658204</v>
          </cell>
          <cell r="AV62">
            <v>87.0624596727845</v>
          </cell>
          <cell r="AW62">
            <v>-8.67355212401163</v>
          </cell>
          <cell r="AX62">
            <v>30.9970763191596</v>
          </cell>
          <cell r="AY62">
            <v>69.0029236808404</v>
          </cell>
          <cell r="AZ62">
            <v>-4.17252710900597</v>
          </cell>
          <cell r="BA62">
            <v>21.5664213001016</v>
          </cell>
          <cell r="BB62">
            <v>78.4335786998984</v>
          </cell>
          <cell r="BC62">
            <v>70.8000883938423</v>
          </cell>
          <cell r="BD62">
            <v>90.8596226795325</v>
          </cell>
          <cell r="BE62">
            <v>9.14037732046753</v>
          </cell>
          <cell r="BF62">
            <v>18.1818181818182</v>
          </cell>
          <cell r="BG62">
            <v>54.5454545454546</v>
          </cell>
          <cell r="BH62">
            <v>27.2727272727273</v>
          </cell>
          <cell r="BI62">
            <v>88.8888888888889</v>
          </cell>
          <cell r="BJ62">
            <v>11.1111111111111</v>
          </cell>
          <cell r="BK62">
            <v>59.2140369833271</v>
          </cell>
          <cell r="BL62">
            <v>7.34317733559736</v>
          </cell>
          <cell r="BM62">
            <v>33.4427856810755</v>
          </cell>
          <cell r="BN62">
            <v>12.121620525921</v>
          </cell>
          <cell r="BO62">
            <v>59.2140369833271</v>
          </cell>
          <cell r="BP62">
            <v>40.7859630166729</v>
          </cell>
          <cell r="BQ62">
            <v>4.56619532422884</v>
          </cell>
          <cell r="BR62">
            <v>24.4291809949023</v>
          </cell>
          <cell r="BS62">
            <v>9.95107072225592</v>
          </cell>
          <cell r="BT62">
            <v>65.6197482828418</v>
          </cell>
          <cell r="BU62">
            <v>8.29428570611136</v>
          </cell>
          <cell r="BV62">
            <v>92000724636.03</v>
          </cell>
          <cell r="BW62">
            <v>237791506705.23</v>
          </cell>
          <cell r="BX62">
            <v>186022408088.33</v>
          </cell>
          <cell r="BY62">
            <v>41001947006</v>
          </cell>
          <cell r="BZ62">
            <v>6838</v>
          </cell>
          <cell r="CA62">
            <v>9.75714274815151</v>
          </cell>
          <cell r="CB62">
            <v>31.8666664759318</v>
          </cell>
          <cell r="CC62">
            <v>32.3599999745687</v>
          </cell>
          <cell r="CD62">
            <v>16.6666666666667</v>
          </cell>
          <cell r="CE62">
            <v>83.3333333333334</v>
          </cell>
          <cell r="CF62">
            <v>33.3333333333333</v>
          </cell>
          <cell r="CG62">
            <v>66.6666666666666</v>
          </cell>
          <cell r="CH62">
            <v>66.6666666666666</v>
          </cell>
          <cell r="CI62">
            <v>33.3333333333333</v>
          </cell>
          <cell r="CJ62">
            <v>83.3333333333334</v>
          </cell>
          <cell r="CK62">
            <v>16.6666666666667</v>
          </cell>
          <cell r="CL62">
            <v>16.6666666666667</v>
          </cell>
          <cell r="CM62">
            <v>83.3333333333334</v>
          </cell>
          <cell r="CN62">
            <v>0</v>
          </cell>
        </row>
        <row r="63">
          <cell r="D63" t="str">
            <v>C21</v>
          </cell>
          <cell r="E63">
            <v>2</v>
          </cell>
          <cell r="F63">
            <v>85.7142857142857</v>
          </cell>
          <cell r="G63">
            <v>14.2857142857143</v>
          </cell>
          <cell r="H63">
            <v>14.2857142857143</v>
          </cell>
          <cell r="I63">
            <v>28.5714285714286</v>
          </cell>
          <cell r="J63">
            <v>14.2857142857143</v>
          </cell>
          <cell r="K63">
            <v>28.5714285714286</v>
          </cell>
          <cell r="L63">
            <v>28.5714285714286</v>
          </cell>
          <cell r="M63">
            <v>28.5714285714286</v>
          </cell>
          <cell r="N63">
            <v>14.2857142857143</v>
          </cell>
          <cell r="O63">
            <v>42.8571428571429</v>
          </cell>
          <cell r="P63">
            <v>57.1428571428571</v>
          </cell>
          <cell r="Q63">
            <v>63.2239255535777</v>
          </cell>
          <cell r="R63">
            <v>0.476778663856593</v>
          </cell>
          <cell r="S63">
            <v>36.2992957825657</v>
          </cell>
          <cell r="T63">
            <v>-2.4339408337399</v>
          </cell>
          <cell r="U63">
            <v>63.2239255535777</v>
          </cell>
          <cell r="V63">
            <v>0.476778663856593</v>
          </cell>
          <cell r="W63">
            <v>36.2992957825657</v>
          </cell>
          <cell r="X63">
            <v>0.528026689523728</v>
          </cell>
          <cell r="Y63">
            <v>76.3437231875486</v>
          </cell>
          <cell r="Z63">
            <v>0.539808804703081</v>
          </cell>
          <cell r="AA63">
            <v>23.1164680077484</v>
          </cell>
          <cell r="AB63">
            <v>-2.17372703191413</v>
          </cell>
          <cell r="AC63">
            <v>0.426974181839396</v>
          </cell>
          <cell r="AD63">
            <v>99.5730258181606</v>
          </cell>
          <cell r="AE63">
            <v>-14.8153645452988</v>
          </cell>
          <cell r="AF63">
            <v>56.6767793230639</v>
          </cell>
          <cell r="AG63">
            <v>0.426974181839396</v>
          </cell>
          <cell r="AH63">
            <v>42.8962464950967</v>
          </cell>
          <cell r="AI63">
            <v>-4.04664439335821</v>
          </cell>
          <cell r="AJ63">
            <v>67.38072685241</v>
          </cell>
          <cell r="AK63">
            <v>28.5833578946978</v>
          </cell>
          <cell r="AL63">
            <v>4.03591525289212</v>
          </cell>
          <cell r="AM63">
            <v>6.9347488089844</v>
          </cell>
          <cell r="AN63">
            <v>2.82355707034265</v>
          </cell>
          <cell r="AO63">
            <v>97.1764429296574</v>
          </cell>
          <cell r="AP63">
            <v>-12.770079535148</v>
          </cell>
          <cell r="AQ63">
            <v>62.3307352611363</v>
          </cell>
          <cell r="AR63">
            <v>0.662493510955189</v>
          </cell>
          <cell r="AS63">
            <v>37.0067712279085</v>
          </cell>
          <cell r="AT63">
            <v>-1.90742669729454</v>
          </cell>
          <cell r="AU63">
            <v>98.0954416329611</v>
          </cell>
          <cell r="AV63">
            <v>0.729141524375232</v>
          </cell>
          <cell r="AW63">
            <v>1.17541684266368</v>
          </cell>
          <cell r="AX63">
            <v>15.4402313031714</v>
          </cell>
          <cell r="AY63">
            <v>97.5669808077093</v>
          </cell>
          <cell r="AZ63">
            <v>2.43301919229071</v>
          </cell>
          <cell r="BA63">
            <v>72.0922293700171</v>
          </cell>
          <cell r="BB63">
            <v>100</v>
          </cell>
          <cell r="BC63">
            <v>57.1428571428571</v>
          </cell>
          <cell r="BD63">
            <v>42.8571428571429</v>
          </cell>
          <cell r="BE63">
            <v>71.4285714285714</v>
          </cell>
          <cell r="BF63">
            <v>28.5714285714286</v>
          </cell>
          <cell r="BG63">
            <v>57.7726303372818</v>
          </cell>
          <cell r="BH63">
            <v>42.2273696627182</v>
          </cell>
          <cell r="BI63">
            <v>21.3123892388075</v>
          </cell>
          <cell r="BJ63">
            <v>57.7726303372818</v>
          </cell>
          <cell r="BK63">
            <v>42.2273696627182</v>
          </cell>
          <cell r="BL63">
            <v>31.0585558890063</v>
          </cell>
          <cell r="BM63">
            <v>57.7726303372818</v>
          </cell>
          <cell r="BN63">
            <v>42.2273696627182</v>
          </cell>
          <cell r="BO63">
            <v>-17.2800003051758</v>
          </cell>
          <cell r="BP63">
            <v>200261</v>
          </cell>
          <cell r="BQ63">
            <v>1573984.95999908</v>
          </cell>
          <cell r="BR63">
            <v>1289204.95999908</v>
          </cell>
          <cell r="BS63">
            <v>161763</v>
          </cell>
          <cell r="BT63">
            <v>5994</v>
          </cell>
          <cell r="BU63">
            <v>1.62499998882413</v>
          </cell>
          <cell r="BV63">
            <v>51.345000743866</v>
          </cell>
          <cell r="BW63">
            <v>53.2225003242493</v>
          </cell>
          <cell r="BX63">
            <v>100</v>
          </cell>
          <cell r="BY63">
            <v>33.3333333333333</v>
          </cell>
          <cell r="BZ63">
            <v>66.6666666666666</v>
          </cell>
          <cell r="CA63">
            <v>33.3333333333333</v>
          </cell>
          <cell r="CB63">
            <v>66.6666666666666</v>
          </cell>
          <cell r="CC63">
            <v>50</v>
          </cell>
          <cell r="CD63">
            <v>50</v>
          </cell>
          <cell r="CE63">
            <v>100</v>
          </cell>
          <cell r="CF63">
            <v>0</v>
          </cell>
        </row>
        <row r="64">
          <cell r="D64" t="str">
            <v>C210</v>
          </cell>
          <cell r="E64">
            <v>3</v>
          </cell>
          <cell r="F64">
            <v>85.7142857142857</v>
          </cell>
          <cell r="G64">
            <v>14.2857142857143</v>
          </cell>
          <cell r="H64">
            <v>14.2857142857143</v>
          </cell>
          <cell r="I64">
            <v>28.5714285714286</v>
          </cell>
          <cell r="J64">
            <v>14.2857142857143</v>
          </cell>
          <cell r="K64">
            <v>28.5714285714286</v>
          </cell>
          <cell r="L64">
            <v>28.5714285714286</v>
          </cell>
          <cell r="M64">
            <v>28.5714285714286</v>
          </cell>
          <cell r="N64">
            <v>14.2857142857143</v>
          </cell>
          <cell r="O64">
            <v>42.8571428571429</v>
          </cell>
          <cell r="P64">
            <v>57.1428571428571</v>
          </cell>
          <cell r="Q64">
            <v>63.2239255535777</v>
          </cell>
          <cell r="R64">
            <v>0.476778663856593</v>
          </cell>
          <cell r="S64">
            <v>36.2992957825657</v>
          </cell>
          <cell r="T64">
            <v>-2.4339408337399</v>
          </cell>
          <cell r="U64">
            <v>63.2239255535777</v>
          </cell>
          <cell r="V64">
            <v>0.476778663856593</v>
          </cell>
          <cell r="W64">
            <v>36.2992957825657</v>
          </cell>
          <cell r="X64">
            <v>0.528026689523728</v>
          </cell>
          <cell r="Y64">
            <v>76.3437231875486</v>
          </cell>
          <cell r="Z64">
            <v>0.539808804703081</v>
          </cell>
          <cell r="AA64">
            <v>23.1164680077484</v>
          </cell>
          <cell r="AB64">
            <v>-2.17372703191413</v>
          </cell>
          <cell r="AC64">
            <v>0.426974181839396</v>
          </cell>
          <cell r="AD64">
            <v>99.5730258181606</v>
          </cell>
          <cell r="AE64">
            <v>-14.8153645452988</v>
          </cell>
          <cell r="AF64">
            <v>56.6767793230639</v>
          </cell>
          <cell r="AG64">
            <v>0.426974181839396</v>
          </cell>
          <cell r="AH64">
            <v>42.8962464950967</v>
          </cell>
          <cell r="AI64">
            <v>-4.04664439335821</v>
          </cell>
          <cell r="AJ64">
            <v>67.38072685241</v>
          </cell>
          <cell r="AK64">
            <v>28.5833578946978</v>
          </cell>
          <cell r="AL64">
            <v>4.03591525289212</v>
          </cell>
          <cell r="AM64">
            <v>6.9347488089844</v>
          </cell>
          <cell r="AN64">
            <v>2.82355707034265</v>
          </cell>
          <cell r="AO64">
            <v>97.1764429296574</v>
          </cell>
          <cell r="AP64">
            <v>-12.770079535148</v>
          </cell>
          <cell r="AQ64">
            <v>62.3307352611363</v>
          </cell>
          <cell r="AR64">
            <v>0.662493510955189</v>
          </cell>
          <cell r="AS64">
            <v>37.0067712279085</v>
          </cell>
          <cell r="AT64">
            <v>-1.90742669729454</v>
          </cell>
          <cell r="AU64">
            <v>98.0954416329611</v>
          </cell>
          <cell r="AV64">
            <v>0.729141524375232</v>
          </cell>
          <cell r="AW64">
            <v>1.17541684266368</v>
          </cell>
          <cell r="AX64">
            <v>15.4402313031714</v>
          </cell>
          <cell r="AY64">
            <v>97.5669808077093</v>
          </cell>
          <cell r="AZ64">
            <v>2.43301919229071</v>
          </cell>
          <cell r="BA64">
            <v>72.0922293700171</v>
          </cell>
          <cell r="BB64">
            <v>100</v>
          </cell>
          <cell r="BC64">
            <v>57.1428571428571</v>
          </cell>
          <cell r="BD64">
            <v>42.8571428571429</v>
          </cell>
          <cell r="BE64">
            <v>71.4285714285714</v>
          </cell>
          <cell r="BF64">
            <v>28.5714285714286</v>
          </cell>
          <cell r="BG64">
            <v>57.7726303372818</v>
          </cell>
          <cell r="BH64">
            <v>42.2273696627182</v>
          </cell>
          <cell r="BI64">
            <v>21.3123892388075</v>
          </cell>
          <cell r="BJ64">
            <v>57.7726303372818</v>
          </cell>
          <cell r="BK64">
            <v>42.2273696627182</v>
          </cell>
          <cell r="BL64">
            <v>31.0585558890063</v>
          </cell>
          <cell r="BM64">
            <v>57.7726303372818</v>
          </cell>
          <cell r="BN64">
            <v>42.2273696627182</v>
          </cell>
          <cell r="BO64">
            <v>-17.2800003051758</v>
          </cell>
          <cell r="BP64">
            <v>200261</v>
          </cell>
          <cell r="BQ64">
            <v>1573984.95999908</v>
          </cell>
          <cell r="BR64">
            <v>1289204.95999908</v>
          </cell>
          <cell r="BS64">
            <v>161763</v>
          </cell>
          <cell r="BT64">
            <v>5994</v>
          </cell>
          <cell r="BU64">
            <v>1.62499998882413</v>
          </cell>
          <cell r="BV64">
            <v>51.345000743866</v>
          </cell>
          <cell r="BW64">
            <v>53.2225003242493</v>
          </cell>
          <cell r="BX64">
            <v>100</v>
          </cell>
          <cell r="BY64">
            <v>33.3333333333333</v>
          </cell>
          <cell r="BZ64">
            <v>66.6666666666666</v>
          </cell>
          <cell r="CA64">
            <v>33.3333333333333</v>
          </cell>
          <cell r="CB64">
            <v>66.6666666666666</v>
          </cell>
          <cell r="CC64">
            <v>50</v>
          </cell>
          <cell r="CD64">
            <v>50</v>
          </cell>
          <cell r="CE64">
            <v>100</v>
          </cell>
          <cell r="CF64">
            <v>0</v>
          </cell>
        </row>
        <row r="65">
          <cell r="D65" t="str">
            <v>C2100</v>
          </cell>
          <cell r="E65">
            <v>4</v>
          </cell>
          <cell r="F65">
            <v>85.7142857142857</v>
          </cell>
          <cell r="G65">
            <v>14.2857142857143</v>
          </cell>
          <cell r="H65">
            <v>14.2857142857143</v>
          </cell>
          <cell r="I65">
            <v>28.5714285714286</v>
          </cell>
          <cell r="J65">
            <v>14.2857142857143</v>
          </cell>
          <cell r="K65">
            <v>28.5714285714286</v>
          </cell>
          <cell r="L65">
            <v>28.5714285714286</v>
          </cell>
          <cell r="M65">
            <v>28.5714285714286</v>
          </cell>
          <cell r="N65">
            <v>14.2857142857143</v>
          </cell>
          <cell r="O65">
            <v>42.8571428571429</v>
          </cell>
          <cell r="P65">
            <v>57.1428571428571</v>
          </cell>
          <cell r="Q65">
            <v>63.2239255535777</v>
          </cell>
          <cell r="R65">
            <v>0.476778663856593</v>
          </cell>
          <cell r="S65">
            <v>36.2992957825657</v>
          </cell>
          <cell r="T65">
            <v>-2.4339408337399</v>
          </cell>
          <cell r="U65">
            <v>63.2239255535777</v>
          </cell>
          <cell r="V65">
            <v>0.476778663856593</v>
          </cell>
          <cell r="W65">
            <v>36.2992957825657</v>
          </cell>
          <cell r="X65">
            <v>0.528026689523728</v>
          </cell>
          <cell r="Y65">
            <v>76.3437231875486</v>
          </cell>
          <cell r="Z65">
            <v>0.539808804703081</v>
          </cell>
          <cell r="AA65">
            <v>23.1164680077484</v>
          </cell>
          <cell r="AB65">
            <v>-2.17372703191413</v>
          </cell>
          <cell r="AC65">
            <v>0.426974181839396</v>
          </cell>
          <cell r="AD65">
            <v>99.5730258181606</v>
          </cell>
          <cell r="AE65">
            <v>-14.8153645452988</v>
          </cell>
          <cell r="AF65">
            <v>56.6767793230639</v>
          </cell>
          <cell r="AG65">
            <v>0.426974181839396</v>
          </cell>
          <cell r="AH65">
            <v>42.8962464950967</v>
          </cell>
          <cell r="AI65">
            <v>-4.04664439335821</v>
          </cell>
          <cell r="AJ65">
            <v>67.38072685241</v>
          </cell>
          <cell r="AK65">
            <v>28.5833578946978</v>
          </cell>
          <cell r="AL65">
            <v>4.03591525289212</v>
          </cell>
          <cell r="AM65">
            <v>6.9347488089844</v>
          </cell>
          <cell r="AN65">
            <v>2.82355707034265</v>
          </cell>
          <cell r="AO65">
            <v>97.1764429296574</v>
          </cell>
          <cell r="AP65">
            <v>-12.770079535148</v>
          </cell>
          <cell r="AQ65">
            <v>62.3307352611363</v>
          </cell>
          <cell r="AR65">
            <v>0.662493510955189</v>
          </cell>
          <cell r="AS65">
            <v>37.0067712279085</v>
          </cell>
          <cell r="AT65">
            <v>-1.90742669729454</v>
          </cell>
          <cell r="AU65">
            <v>98.0954416329611</v>
          </cell>
          <cell r="AV65">
            <v>0.729141524375232</v>
          </cell>
          <cell r="AW65">
            <v>1.17541684266368</v>
          </cell>
          <cell r="AX65">
            <v>15.4402313031714</v>
          </cell>
          <cell r="AY65">
            <v>97.5669808077093</v>
          </cell>
          <cell r="AZ65">
            <v>2.43301919229071</v>
          </cell>
          <cell r="BA65">
            <v>72.0922293700171</v>
          </cell>
          <cell r="BB65">
            <v>100</v>
          </cell>
          <cell r="BC65">
            <v>57.1428571428571</v>
          </cell>
          <cell r="BD65">
            <v>42.8571428571429</v>
          </cell>
          <cell r="BE65">
            <v>71.4285714285714</v>
          </cell>
          <cell r="BF65">
            <v>28.5714285714286</v>
          </cell>
          <cell r="BG65">
            <v>57.7726303372818</v>
          </cell>
          <cell r="BH65">
            <v>42.2273696627182</v>
          </cell>
          <cell r="BI65">
            <v>21.3123892388075</v>
          </cell>
          <cell r="BJ65">
            <v>57.7726303372818</v>
          </cell>
          <cell r="BK65">
            <v>42.2273696627182</v>
          </cell>
          <cell r="BL65">
            <v>31.0585558890063</v>
          </cell>
          <cell r="BM65">
            <v>57.7726303372818</v>
          </cell>
          <cell r="BN65">
            <v>42.2273696627182</v>
          </cell>
          <cell r="BO65">
            <v>-17.2800003051758</v>
          </cell>
          <cell r="BP65">
            <v>200261</v>
          </cell>
          <cell r="BQ65">
            <v>1573984.95999908</v>
          </cell>
          <cell r="BR65">
            <v>1289204.95999908</v>
          </cell>
          <cell r="BS65">
            <v>161763</v>
          </cell>
          <cell r="BT65">
            <v>5994</v>
          </cell>
          <cell r="BU65">
            <v>1.62499998882413</v>
          </cell>
          <cell r="BV65">
            <v>51.345000743866</v>
          </cell>
          <cell r="BW65">
            <v>53.2225003242493</v>
          </cell>
          <cell r="BX65">
            <v>100</v>
          </cell>
          <cell r="BY65">
            <v>33.3333333333333</v>
          </cell>
          <cell r="BZ65">
            <v>66.6666666666666</v>
          </cell>
          <cell r="CA65">
            <v>33.3333333333333</v>
          </cell>
          <cell r="CB65">
            <v>66.6666666666666</v>
          </cell>
          <cell r="CC65">
            <v>50</v>
          </cell>
          <cell r="CD65">
            <v>50</v>
          </cell>
          <cell r="CE65">
            <v>100</v>
          </cell>
          <cell r="CF65">
            <v>0</v>
          </cell>
        </row>
        <row r="66">
          <cell r="D66" t="str">
            <v>C22</v>
          </cell>
          <cell r="E66">
            <v>2</v>
          </cell>
          <cell r="F66">
            <v>27.2727272727273</v>
          </cell>
          <cell r="G66">
            <v>54.5454545454545</v>
          </cell>
          <cell r="H66">
            <v>18.1818181818182</v>
          </cell>
          <cell r="I66">
            <v>9.09090909090909</v>
          </cell>
          <cell r="J66">
            <v>18.1818181818182</v>
          </cell>
          <cell r="K66">
            <v>45.4545454545455</v>
          </cell>
          <cell r="L66">
            <v>27.2727272727273</v>
          </cell>
          <cell r="M66">
            <v>18.1818181818182</v>
          </cell>
          <cell r="N66">
            <v>9.09090909090909</v>
          </cell>
          <cell r="O66">
            <v>18.1818181818182</v>
          </cell>
          <cell r="P66">
            <v>9.09090909090909</v>
          </cell>
          <cell r="Q66">
            <v>9.09090909090909</v>
          </cell>
          <cell r="R66">
            <v>9.09090909090909</v>
          </cell>
          <cell r="S66">
            <v>27.2727272727273</v>
          </cell>
          <cell r="T66">
            <v>18.1818181818182</v>
          </cell>
          <cell r="U66">
            <v>18.1818181818182</v>
          </cell>
          <cell r="V66">
            <v>18.1818181818182</v>
          </cell>
          <cell r="W66">
            <v>27.2727272727273</v>
          </cell>
          <cell r="X66">
            <v>72.7272727272727</v>
          </cell>
          <cell r="Y66">
            <v>12.1656260870732</v>
          </cell>
          <cell r="Z66">
            <v>5.72406273415383</v>
          </cell>
          <cell r="AA66">
            <v>82.110311178773</v>
          </cell>
          <cell r="AB66">
            <v>-12.9970239868558</v>
          </cell>
          <cell r="AC66">
            <v>100</v>
          </cell>
          <cell r="AD66">
            <v>-10.065984866468</v>
          </cell>
          <cell r="AE66">
            <v>3.5244453555729</v>
          </cell>
          <cell r="AF66">
            <v>96.4755546444271</v>
          </cell>
          <cell r="AG66">
            <v>-14.4426694267809</v>
          </cell>
          <cell r="AH66">
            <v>18.4423061378664</v>
          </cell>
          <cell r="AI66">
            <v>5.8392020887047</v>
          </cell>
          <cell r="AJ66">
            <v>75.718491773429</v>
          </cell>
          <cell r="AK66">
            <v>-11.8671048467272</v>
          </cell>
          <cell r="AL66">
            <v>100</v>
          </cell>
          <cell r="AM66">
            <v>-11.3081882578847</v>
          </cell>
          <cell r="AN66">
            <v>100</v>
          </cell>
          <cell r="AO66">
            <v>-14.7509255096773</v>
          </cell>
          <cell r="AP66">
            <v>34.5958758998767</v>
          </cell>
          <cell r="AQ66">
            <v>11.0616772433573</v>
          </cell>
          <cell r="AR66">
            <v>54.342446856766</v>
          </cell>
          <cell r="AS66">
            <v>-6.33357122236836</v>
          </cell>
          <cell r="AT66">
            <v>16.5930537430052</v>
          </cell>
          <cell r="AU66">
            <v>83.4069462569948</v>
          </cell>
          <cell r="AV66">
            <v>-12.9021454710824</v>
          </cell>
          <cell r="AW66">
            <v>20.6112156455712</v>
          </cell>
          <cell r="AX66">
            <v>79.3887843544288</v>
          </cell>
          <cell r="AY66">
            <v>-11.6438676954803</v>
          </cell>
          <cell r="AZ66">
            <v>42.3150409215267</v>
          </cell>
          <cell r="BA66">
            <v>56.005073295626</v>
          </cell>
          <cell r="BB66">
            <v>1.6798857828473</v>
          </cell>
          <cell r="BC66">
            <v>63.1462063381394</v>
          </cell>
          <cell r="BD66">
            <v>46.1569098404685</v>
          </cell>
          <cell r="BE66">
            <v>30.4601938177928</v>
          </cell>
          <cell r="BF66">
            <v>23.3828963417386</v>
          </cell>
          <cell r="BG66">
            <v>18.1818181818182</v>
          </cell>
          <cell r="BH66">
            <v>81.8181818181818</v>
          </cell>
          <cell r="BI66">
            <v>88.8888888888889</v>
          </cell>
          <cell r="BJ66">
            <v>11.1111111111111</v>
          </cell>
          <cell r="BK66">
            <v>72.8682901989169</v>
          </cell>
          <cell r="BL66">
            <v>3.45839591440869</v>
          </cell>
          <cell r="BM66">
            <v>23.6733138866744</v>
          </cell>
          <cell r="BN66">
            <v>6.1158848442805</v>
          </cell>
          <cell r="BO66">
            <v>63.736306751683</v>
          </cell>
          <cell r="BP66">
            <v>0.598497102915653</v>
          </cell>
          <cell r="BQ66">
            <v>35.6651961454014</v>
          </cell>
          <cell r="BR66">
            <v>-4.00796656035936</v>
          </cell>
          <cell r="BS66">
            <v>64.9773916955483</v>
          </cell>
          <cell r="BT66">
            <v>0.610151147230921</v>
          </cell>
          <cell r="BU66">
            <v>34.4124571572208</v>
          </cell>
          <cell r="BV66">
            <v>82.7885715620858</v>
          </cell>
          <cell r="BW66">
            <v>18515524</v>
          </cell>
          <cell r="BX66">
            <v>18589692</v>
          </cell>
          <cell r="BY66">
            <v>17864769</v>
          </cell>
          <cell r="BZ66">
            <v>257775.039999962</v>
          </cell>
          <cell r="CA66">
            <v>2426</v>
          </cell>
          <cell r="CB66">
            <v>10.0750000079473</v>
          </cell>
          <cell r="CC66">
            <v>24.1666666666667</v>
          </cell>
          <cell r="CD66">
            <v>23</v>
          </cell>
          <cell r="CE66">
            <v>40</v>
          </cell>
          <cell r="CF66">
            <v>60</v>
          </cell>
          <cell r="CG66">
            <v>20</v>
          </cell>
          <cell r="CH66">
            <v>80</v>
          </cell>
          <cell r="CI66">
            <v>83.3333333333334</v>
          </cell>
          <cell r="CJ66">
            <v>16.6666666666667</v>
          </cell>
          <cell r="CK66">
            <v>80</v>
          </cell>
          <cell r="CL66">
            <v>20</v>
          </cell>
          <cell r="CM66">
            <v>60</v>
          </cell>
          <cell r="CN66">
            <v>40</v>
          </cell>
          <cell r="CO66">
            <v>0</v>
          </cell>
        </row>
        <row r="67">
          <cell r="D67" t="str">
            <v>C221</v>
          </cell>
          <cell r="E67">
            <v>3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0</v>
          </cell>
          <cell r="N67">
            <v>100</v>
          </cell>
          <cell r="O67">
            <v>-8</v>
          </cell>
          <cell r="P67">
            <v>100</v>
          </cell>
          <cell r="Q67">
            <v>-13</v>
          </cell>
          <cell r="R67">
            <v>100</v>
          </cell>
          <cell r="S67">
            <v>0</v>
          </cell>
          <cell r="T67">
            <v>100</v>
          </cell>
          <cell r="U67">
            <v>-13</v>
          </cell>
          <cell r="V67">
            <v>100</v>
          </cell>
          <cell r="W67">
            <v>-13</v>
          </cell>
          <cell r="X67">
            <v>100</v>
          </cell>
          <cell r="Y67">
            <v>0</v>
          </cell>
          <cell r="Z67">
            <v>100</v>
          </cell>
          <cell r="AA67">
            <v>-13</v>
          </cell>
          <cell r="AB67">
            <v>100</v>
          </cell>
          <cell r="AC67">
            <v>-13</v>
          </cell>
          <cell r="AD67">
            <v>100</v>
          </cell>
          <cell r="AE67">
            <v>70</v>
          </cell>
          <cell r="AF67">
            <v>100</v>
          </cell>
          <cell r="AG67">
            <v>100</v>
          </cell>
          <cell r="AH67">
            <v>100</v>
          </cell>
          <cell r="AI67">
            <v>70858</v>
          </cell>
          <cell r="AJ67">
            <v>70858</v>
          </cell>
          <cell r="AK67">
            <v>70858</v>
          </cell>
          <cell r="AL67">
            <v>0</v>
          </cell>
          <cell r="AM67">
            <v>102</v>
          </cell>
          <cell r="AN67">
            <v>40</v>
          </cell>
          <cell r="AO67">
            <v>95</v>
          </cell>
          <cell r="AP67">
            <v>98</v>
          </cell>
          <cell r="AQ67">
            <v>100</v>
          </cell>
          <cell r="AR67">
            <v>100</v>
          </cell>
          <cell r="AS67">
            <v>100</v>
          </cell>
          <cell r="AT67">
            <v>100</v>
          </cell>
          <cell r="AU67">
            <v>100</v>
          </cell>
          <cell r="AV67">
            <v>0</v>
          </cell>
        </row>
        <row r="68">
          <cell r="D68" t="str">
            <v>C2210</v>
          </cell>
          <cell r="E68">
            <v>4</v>
          </cell>
          <cell r="F68">
            <v>100</v>
          </cell>
          <cell r="G68">
            <v>100</v>
          </cell>
          <cell r="H68">
            <v>100</v>
          </cell>
          <cell r="I68">
            <v>100</v>
          </cell>
          <cell r="J68">
            <v>100</v>
          </cell>
          <cell r="K68">
            <v>100</v>
          </cell>
          <cell r="L68">
            <v>100</v>
          </cell>
          <cell r="M68">
            <v>0</v>
          </cell>
          <cell r="N68">
            <v>100</v>
          </cell>
          <cell r="O68">
            <v>-8</v>
          </cell>
          <cell r="P68">
            <v>100</v>
          </cell>
          <cell r="Q68">
            <v>-13</v>
          </cell>
          <cell r="R68">
            <v>100</v>
          </cell>
          <cell r="S68">
            <v>0</v>
          </cell>
          <cell r="T68">
            <v>100</v>
          </cell>
          <cell r="U68">
            <v>-13</v>
          </cell>
          <cell r="V68">
            <v>100</v>
          </cell>
          <cell r="W68">
            <v>-13</v>
          </cell>
          <cell r="X68">
            <v>100</v>
          </cell>
          <cell r="Y68">
            <v>0</v>
          </cell>
          <cell r="Z68">
            <v>100</v>
          </cell>
          <cell r="AA68">
            <v>-13</v>
          </cell>
          <cell r="AB68">
            <v>100</v>
          </cell>
          <cell r="AC68">
            <v>-13</v>
          </cell>
          <cell r="AD68">
            <v>100</v>
          </cell>
          <cell r="AE68">
            <v>70</v>
          </cell>
          <cell r="AF68">
            <v>100</v>
          </cell>
          <cell r="AG68">
            <v>100</v>
          </cell>
          <cell r="AH68">
            <v>100</v>
          </cell>
          <cell r="AI68">
            <v>70858</v>
          </cell>
          <cell r="AJ68">
            <v>70858</v>
          </cell>
          <cell r="AK68">
            <v>70858</v>
          </cell>
          <cell r="AL68">
            <v>0</v>
          </cell>
          <cell r="AM68">
            <v>102</v>
          </cell>
          <cell r="AN68">
            <v>40</v>
          </cell>
          <cell r="AO68">
            <v>95</v>
          </cell>
          <cell r="AP68">
            <v>98</v>
          </cell>
          <cell r="AQ68">
            <v>100</v>
          </cell>
          <cell r="AR68">
            <v>100</v>
          </cell>
          <cell r="AS68">
            <v>100</v>
          </cell>
          <cell r="AT68">
            <v>100</v>
          </cell>
          <cell r="AU68">
            <v>100</v>
          </cell>
          <cell r="AV68">
            <v>0</v>
          </cell>
        </row>
        <row r="69">
          <cell r="D69" t="str">
            <v>C222</v>
          </cell>
          <cell r="E69">
            <v>3</v>
          </cell>
          <cell r="F69">
            <v>30</v>
          </cell>
          <cell r="G69">
            <v>50</v>
          </cell>
          <cell r="H69">
            <v>20</v>
          </cell>
          <cell r="I69">
            <v>10</v>
          </cell>
          <cell r="J69">
            <v>20</v>
          </cell>
          <cell r="K69">
            <v>40</v>
          </cell>
          <cell r="L69">
            <v>30</v>
          </cell>
          <cell r="M69">
            <v>20</v>
          </cell>
          <cell r="N69">
            <v>20</v>
          </cell>
          <cell r="O69">
            <v>10</v>
          </cell>
          <cell r="P69">
            <v>10</v>
          </cell>
          <cell r="Q69">
            <v>10</v>
          </cell>
          <cell r="R69">
            <v>30</v>
          </cell>
          <cell r="S69">
            <v>20</v>
          </cell>
          <cell r="T69">
            <v>10</v>
          </cell>
          <cell r="U69">
            <v>10</v>
          </cell>
          <cell r="V69">
            <v>30</v>
          </cell>
          <cell r="W69">
            <v>70</v>
          </cell>
          <cell r="X69">
            <v>12.9042748763851</v>
          </cell>
          <cell r="Y69">
            <v>87.0957251236149</v>
          </cell>
          <cell r="Z69">
            <v>-13.7861519745021</v>
          </cell>
          <cell r="AA69">
            <v>100</v>
          </cell>
          <cell r="AB69">
            <v>-10.1914233115945</v>
          </cell>
          <cell r="AC69">
            <v>3.79505085586439</v>
          </cell>
          <cell r="AD69">
            <v>96.2049491441356</v>
          </cell>
          <cell r="AE69">
            <v>-14.5534370065284</v>
          </cell>
          <cell r="AF69">
            <v>19.5859705386524</v>
          </cell>
          <cell r="AG69">
            <v>80.4140294613476</v>
          </cell>
          <cell r="AH69">
            <v>-12.6030206943516</v>
          </cell>
          <cell r="AI69">
            <v>100</v>
          </cell>
          <cell r="AJ69">
            <v>-11.2032737830992</v>
          </cell>
          <cell r="AK69">
            <v>100</v>
          </cell>
          <cell r="AL69">
            <v>-14.8864353750756</v>
          </cell>
          <cell r="AM69">
            <v>38.8987275986074</v>
          </cell>
          <cell r="AN69">
            <v>61.1012724013926</v>
          </cell>
          <cell r="AO69">
            <v>-7.12130724535764</v>
          </cell>
          <cell r="AP69">
            <v>17.8169100533704</v>
          </cell>
          <cell r="AQ69">
            <v>82.1830899466296</v>
          </cell>
          <cell r="AR69">
            <v>-12.8949280001715</v>
          </cell>
          <cell r="AS69">
            <v>22.5339179165657</v>
          </cell>
          <cell r="AT69">
            <v>77.4660820834343</v>
          </cell>
          <cell r="AU69">
            <v>-11.517361879108</v>
          </cell>
          <cell r="AV69">
            <v>38.8126379313429</v>
          </cell>
          <cell r="AW69">
            <v>59.405480252823</v>
          </cell>
          <cell r="AX69">
            <v>1.78188181583412</v>
          </cell>
          <cell r="AY69">
            <v>62.7300710439678</v>
          </cell>
          <cell r="AZ69">
            <v>48.9593751906299</v>
          </cell>
          <cell r="BA69">
            <v>26.2380113112917</v>
          </cell>
          <cell r="BB69">
            <v>24.8026134980783</v>
          </cell>
          <cell r="BC69">
            <v>20</v>
          </cell>
          <cell r="BD69">
            <v>80</v>
          </cell>
          <cell r="BE69">
            <v>100</v>
          </cell>
          <cell r="BF69">
            <v>72.8682901989169</v>
          </cell>
          <cell r="BG69">
            <v>3.45839591440869</v>
          </cell>
          <cell r="BH69">
            <v>23.6733138866744</v>
          </cell>
          <cell r="BI69">
            <v>6.1158848442805</v>
          </cell>
          <cell r="BJ69">
            <v>63.736306751683</v>
          </cell>
          <cell r="BK69">
            <v>0.598497102915653</v>
          </cell>
          <cell r="BL69">
            <v>35.6651961454014</v>
          </cell>
          <cell r="BM69">
            <v>-4.00796656035936</v>
          </cell>
          <cell r="BN69">
            <v>64.9773916955483</v>
          </cell>
          <cell r="BO69">
            <v>0.610151147230921</v>
          </cell>
          <cell r="BP69">
            <v>34.4124571572208</v>
          </cell>
          <cell r="BQ69">
            <v>82.7885715620858</v>
          </cell>
          <cell r="BR69">
            <v>18444666</v>
          </cell>
          <cell r="BS69">
            <v>18518834</v>
          </cell>
          <cell r="BT69">
            <v>17793911</v>
          </cell>
          <cell r="BU69">
            <v>257775.039999962</v>
          </cell>
          <cell r="BV69">
            <v>2324</v>
          </cell>
          <cell r="BW69">
            <v>4.09000000953674</v>
          </cell>
          <cell r="BX69">
            <v>10</v>
          </cell>
          <cell r="BY69">
            <v>8</v>
          </cell>
          <cell r="BZ69">
            <v>50</v>
          </cell>
          <cell r="CA69">
            <v>50</v>
          </cell>
          <cell r="CB69">
            <v>25</v>
          </cell>
          <cell r="CC69">
            <v>75</v>
          </cell>
          <cell r="CD69">
            <v>100</v>
          </cell>
          <cell r="CE69">
            <v>75</v>
          </cell>
          <cell r="CF69">
            <v>25</v>
          </cell>
          <cell r="CG69">
            <v>50</v>
          </cell>
          <cell r="CH69">
            <v>50</v>
          </cell>
          <cell r="CI69">
            <v>0</v>
          </cell>
        </row>
        <row r="70">
          <cell r="D70" t="str">
            <v>C2220</v>
          </cell>
          <cell r="E70">
            <v>4</v>
          </cell>
          <cell r="F70">
            <v>30</v>
          </cell>
          <cell r="G70">
            <v>50</v>
          </cell>
          <cell r="H70">
            <v>20</v>
          </cell>
          <cell r="I70">
            <v>10</v>
          </cell>
          <cell r="J70">
            <v>20</v>
          </cell>
          <cell r="K70">
            <v>40</v>
          </cell>
          <cell r="L70">
            <v>30</v>
          </cell>
          <cell r="M70">
            <v>20</v>
          </cell>
          <cell r="N70">
            <v>20</v>
          </cell>
          <cell r="O70">
            <v>10</v>
          </cell>
          <cell r="P70">
            <v>10</v>
          </cell>
          <cell r="Q70">
            <v>10</v>
          </cell>
          <cell r="R70">
            <v>30</v>
          </cell>
          <cell r="S70">
            <v>20</v>
          </cell>
          <cell r="T70">
            <v>10</v>
          </cell>
          <cell r="U70">
            <v>10</v>
          </cell>
          <cell r="V70">
            <v>30</v>
          </cell>
          <cell r="W70">
            <v>70</v>
          </cell>
          <cell r="X70">
            <v>12.9042748763851</v>
          </cell>
          <cell r="Y70">
            <v>87.0957251236149</v>
          </cell>
          <cell r="Z70">
            <v>-13.7861519745021</v>
          </cell>
          <cell r="AA70">
            <v>100</v>
          </cell>
          <cell r="AB70">
            <v>-10.1914233115945</v>
          </cell>
          <cell r="AC70">
            <v>3.7950508558644</v>
          </cell>
          <cell r="AD70">
            <v>96.2049491441356</v>
          </cell>
          <cell r="AE70">
            <v>-14.5534370065284</v>
          </cell>
          <cell r="AF70">
            <v>19.5859705386524</v>
          </cell>
          <cell r="AG70">
            <v>80.4140294613476</v>
          </cell>
          <cell r="AH70">
            <v>-12.6030206943516</v>
          </cell>
          <cell r="AI70">
            <v>100</v>
          </cell>
          <cell r="AJ70">
            <v>-11.2032737830992</v>
          </cell>
          <cell r="AK70">
            <v>100</v>
          </cell>
          <cell r="AL70">
            <v>-14.8864353750756</v>
          </cell>
          <cell r="AM70">
            <v>38.8987275986074</v>
          </cell>
          <cell r="AN70">
            <v>61.1012724013926</v>
          </cell>
          <cell r="AO70">
            <v>-7.12130724535764</v>
          </cell>
          <cell r="AP70">
            <v>17.8169100533704</v>
          </cell>
          <cell r="AQ70">
            <v>82.1830899466296</v>
          </cell>
          <cell r="AR70">
            <v>-12.8949280001715</v>
          </cell>
          <cell r="AS70">
            <v>22.5339179165657</v>
          </cell>
          <cell r="AT70">
            <v>77.4660820834343</v>
          </cell>
          <cell r="AU70">
            <v>-11.517361879108</v>
          </cell>
          <cell r="AV70">
            <v>38.8126379313429</v>
          </cell>
          <cell r="AW70">
            <v>59.405480252823</v>
          </cell>
          <cell r="AX70">
            <v>1.78188181583412</v>
          </cell>
          <cell r="AY70">
            <v>62.7300710439678</v>
          </cell>
          <cell r="AZ70">
            <v>48.9593751906299</v>
          </cell>
          <cell r="BA70">
            <v>26.2380113112917</v>
          </cell>
          <cell r="BB70">
            <v>24.8026134980783</v>
          </cell>
          <cell r="BC70">
            <v>20</v>
          </cell>
          <cell r="BD70">
            <v>80</v>
          </cell>
          <cell r="BE70">
            <v>100</v>
          </cell>
          <cell r="BF70">
            <v>72.8682901989169</v>
          </cell>
          <cell r="BG70">
            <v>3.45839591440869</v>
          </cell>
          <cell r="BH70">
            <v>23.6733138866744</v>
          </cell>
          <cell r="BI70">
            <v>6.1158848442805</v>
          </cell>
          <cell r="BJ70">
            <v>63.736306751683</v>
          </cell>
          <cell r="BK70">
            <v>0.598497102915653</v>
          </cell>
          <cell r="BL70">
            <v>35.6651961454014</v>
          </cell>
          <cell r="BM70">
            <v>-4.00796656035936</v>
          </cell>
          <cell r="BN70">
            <v>64.9773916955483</v>
          </cell>
          <cell r="BO70">
            <v>0.610151147230921</v>
          </cell>
          <cell r="BP70">
            <v>34.4124571572208</v>
          </cell>
          <cell r="BQ70">
            <v>82.7885715620858</v>
          </cell>
          <cell r="BR70">
            <v>18444666</v>
          </cell>
          <cell r="BS70">
            <v>18518834</v>
          </cell>
          <cell r="BT70">
            <v>17793911</v>
          </cell>
          <cell r="BU70">
            <v>257775.039999962</v>
          </cell>
          <cell r="BV70">
            <v>2324</v>
          </cell>
          <cell r="BW70">
            <v>4.09000000953674</v>
          </cell>
          <cell r="BX70">
            <v>10</v>
          </cell>
          <cell r="BY70">
            <v>8</v>
          </cell>
          <cell r="BZ70">
            <v>50</v>
          </cell>
          <cell r="CA70">
            <v>50</v>
          </cell>
          <cell r="CB70">
            <v>25</v>
          </cell>
          <cell r="CC70">
            <v>75</v>
          </cell>
          <cell r="CD70">
            <v>100</v>
          </cell>
          <cell r="CE70">
            <v>75</v>
          </cell>
          <cell r="CF70">
            <v>25</v>
          </cell>
          <cell r="CG70">
            <v>50</v>
          </cell>
          <cell r="CH70">
            <v>50</v>
          </cell>
          <cell r="CI70">
            <v>0</v>
          </cell>
        </row>
        <row r="71">
          <cell r="D71" t="str">
            <v>C23</v>
          </cell>
          <cell r="E71">
            <v>2</v>
          </cell>
          <cell r="F71">
            <v>57.8947368421053</v>
          </cell>
          <cell r="G71">
            <v>42.1052631578947</v>
          </cell>
          <cell r="H71">
            <v>10.5263157894737</v>
          </cell>
          <cell r="I71">
            <v>31.578947368421</v>
          </cell>
          <cell r="J71">
            <v>10.5263157894737</v>
          </cell>
          <cell r="K71">
            <v>15.7894736842105</v>
          </cell>
          <cell r="L71">
            <v>15.7894736842105</v>
          </cell>
          <cell r="M71">
            <v>31.578947368421</v>
          </cell>
          <cell r="N71">
            <v>10.5263157894737</v>
          </cell>
          <cell r="O71">
            <v>15.7894736842105</v>
          </cell>
          <cell r="P71">
            <v>5.26315789473684</v>
          </cell>
          <cell r="Q71">
            <v>5.26315789473684</v>
          </cell>
          <cell r="R71">
            <v>5.26315789473684</v>
          </cell>
          <cell r="S71">
            <v>5.26315789473684</v>
          </cell>
          <cell r="T71">
            <v>5.26315789473684</v>
          </cell>
          <cell r="U71">
            <v>5.26315789473684</v>
          </cell>
          <cell r="V71">
            <v>47.3684210526316</v>
          </cell>
          <cell r="W71">
            <v>26.3157894736842</v>
          </cell>
          <cell r="X71">
            <v>26.3157894736842</v>
          </cell>
          <cell r="Y71">
            <v>34.5872358191089</v>
          </cell>
          <cell r="Z71">
            <v>24.0986737581482</v>
          </cell>
          <cell r="AA71">
            <v>41.3140904227429</v>
          </cell>
          <cell r="AB71">
            <v>-2.45481154347472</v>
          </cell>
          <cell r="AC71">
            <v>18.8588262835267</v>
          </cell>
          <cell r="AD71">
            <v>15.5654510149389</v>
          </cell>
          <cell r="AE71">
            <v>65.5757227015344</v>
          </cell>
          <cell r="AF71">
            <v>-1.6471360394778</v>
          </cell>
          <cell r="AG71">
            <v>45.6897153731424</v>
          </cell>
          <cell r="AH71">
            <v>2.75122514415453</v>
          </cell>
          <cell r="AI71">
            <v>51.5590594827031</v>
          </cell>
          <cell r="AJ71">
            <v>-0.925649213411377</v>
          </cell>
          <cell r="AK71">
            <v>33.984743747272</v>
          </cell>
          <cell r="AL71">
            <v>2.78564667202536</v>
          </cell>
          <cell r="AM71">
            <v>63.2296095807026</v>
          </cell>
          <cell r="AN71">
            <v>-2.84118055891677</v>
          </cell>
          <cell r="AO71">
            <v>31.8954374536928</v>
          </cell>
          <cell r="AP71">
            <v>0.107066593252429</v>
          </cell>
          <cell r="AQ71">
            <v>67.9974959530548</v>
          </cell>
          <cell r="AR71">
            <v>-3.22983284061732</v>
          </cell>
          <cell r="AS71">
            <v>20.5731734234646</v>
          </cell>
          <cell r="AT71">
            <v>0.147782008227375</v>
          </cell>
          <cell r="AU71">
            <v>79.279044568308</v>
          </cell>
          <cell r="AV71">
            <v>-7.87383793053072</v>
          </cell>
          <cell r="AW71">
            <v>35.0953677515948</v>
          </cell>
          <cell r="AX71">
            <v>0.111480484865782</v>
          </cell>
          <cell r="AY71">
            <v>64.7931517635394</v>
          </cell>
          <cell r="AZ71">
            <v>-1.76906146064469</v>
          </cell>
          <cell r="BA71">
            <v>41.1054417653324</v>
          </cell>
          <cell r="BB71">
            <v>0.111480484865782</v>
          </cell>
          <cell r="BC71">
            <v>58.7830777498018</v>
          </cell>
          <cell r="BD71">
            <v>-0.841633592196232</v>
          </cell>
          <cell r="BE71">
            <v>21.1938359441937</v>
          </cell>
          <cell r="BF71">
            <v>1.62056478731215</v>
          </cell>
          <cell r="BG71">
            <v>77.1855992684941</v>
          </cell>
          <cell r="BH71">
            <v>-5.24050062624895</v>
          </cell>
          <cell r="BI71">
            <v>22.8303054318271</v>
          </cell>
          <cell r="BJ71">
            <v>77.1696945681729</v>
          </cell>
          <cell r="BK71">
            <v>69.8855163088155</v>
          </cell>
          <cell r="BL71">
            <v>28.0004327009098</v>
          </cell>
          <cell r="BM71">
            <v>48.1258373453395</v>
          </cell>
          <cell r="BN71">
            <v>4.95447762054386</v>
          </cell>
          <cell r="BO71">
            <v>18.9192523332069</v>
          </cell>
          <cell r="BP71">
            <v>26.3157894736842</v>
          </cell>
          <cell r="BQ71">
            <v>21.0526315789474</v>
          </cell>
          <cell r="BR71">
            <v>52.6315789473684</v>
          </cell>
          <cell r="BS71">
            <v>73.6842105263158</v>
          </cell>
          <cell r="BT71">
            <v>26.3157894736842</v>
          </cell>
          <cell r="BU71">
            <v>81.1362987285154</v>
          </cell>
          <cell r="BV71">
            <v>18.8637012714846</v>
          </cell>
          <cell r="BW71">
            <v>8.53276221726309</v>
          </cell>
          <cell r="BX71">
            <v>12.6181096701142</v>
          </cell>
          <cell r="BY71">
            <v>87.3818903298858</v>
          </cell>
          <cell r="BZ71">
            <v>-10.5884757700452</v>
          </cell>
          <cell r="CA71">
            <v>64.5651756717769</v>
          </cell>
          <cell r="CB71">
            <v>4.14822786310367</v>
          </cell>
          <cell r="CC71">
            <v>31.2865964651195</v>
          </cell>
          <cell r="CD71">
            <v>-11.8246153684763</v>
          </cell>
          <cell r="CE71">
            <v>180743769135</v>
          </cell>
          <cell r="CF71">
            <v>371224806016.54</v>
          </cell>
          <cell r="CG71">
            <v>328343005290.42</v>
          </cell>
          <cell r="CH71">
            <v>103165003.33</v>
          </cell>
          <cell r="CI71">
            <v>3138</v>
          </cell>
          <cell r="CJ71">
            <v>12.9777774280972</v>
          </cell>
          <cell r="CK71">
            <v>16.3800000369549</v>
          </cell>
          <cell r="CL71">
            <v>16.5600000023842</v>
          </cell>
          <cell r="CM71">
            <v>25</v>
          </cell>
          <cell r="CN71">
            <v>75</v>
          </cell>
          <cell r="CO71">
            <v>14.2857142857143</v>
          </cell>
          <cell r="CP71">
            <v>85.7142857142857</v>
          </cell>
          <cell r="CQ71">
            <v>25</v>
          </cell>
          <cell r="CR71">
            <v>75</v>
          </cell>
          <cell r="CS71">
            <v>50</v>
          </cell>
          <cell r="CT71">
            <v>50</v>
          </cell>
          <cell r="CU71">
            <v>37.5</v>
          </cell>
          <cell r="CV71">
            <v>62.5</v>
          </cell>
          <cell r="CW71">
            <v>0</v>
          </cell>
        </row>
        <row r="72">
          <cell r="D72" t="str">
            <v>C231</v>
          </cell>
          <cell r="E72">
            <v>3</v>
          </cell>
          <cell r="F72">
            <v>100</v>
          </cell>
          <cell r="G72">
            <v>100</v>
          </cell>
          <cell r="H72">
            <v>100</v>
          </cell>
          <cell r="I72">
            <v>100</v>
          </cell>
          <cell r="J72">
            <v>-5</v>
          </cell>
          <cell r="K72">
            <v>100</v>
          </cell>
          <cell r="L72">
            <v>0</v>
          </cell>
          <cell r="M72">
            <v>100</v>
          </cell>
          <cell r="N72">
            <v>17</v>
          </cell>
          <cell r="O72">
            <v>100</v>
          </cell>
          <cell r="P72">
            <v>-2</v>
          </cell>
          <cell r="Q72">
            <v>100</v>
          </cell>
          <cell r="R72">
            <v>-2</v>
          </cell>
          <cell r="S72">
            <v>100</v>
          </cell>
          <cell r="T72">
            <v>7</v>
          </cell>
          <cell r="U72">
            <v>100</v>
          </cell>
          <cell r="V72">
            <v>-5</v>
          </cell>
          <cell r="W72">
            <v>100</v>
          </cell>
          <cell r="X72">
            <v>8</v>
          </cell>
          <cell r="Y72">
            <v>100</v>
          </cell>
          <cell r="Z72">
            <v>28</v>
          </cell>
          <cell r="AA72">
            <v>100</v>
          </cell>
          <cell r="AB72">
            <v>100</v>
          </cell>
          <cell r="AC72">
            <v>100</v>
          </cell>
          <cell r="AD72">
            <v>100</v>
          </cell>
          <cell r="AE72">
            <v>100</v>
          </cell>
          <cell r="AF72">
            <v>100</v>
          </cell>
          <cell r="AG72">
            <v>16</v>
          </cell>
          <cell r="AH72">
            <v>100</v>
          </cell>
          <cell r="AI72">
            <v>-37</v>
          </cell>
          <cell r="AJ72">
            <v>100</v>
          </cell>
          <cell r="AK72">
            <v>-28</v>
          </cell>
          <cell r="AL72">
            <v>553201152</v>
          </cell>
          <cell r="AM72">
            <v>553201152</v>
          </cell>
          <cell r="AN72">
            <v>458624160</v>
          </cell>
          <cell r="AO72">
            <v>89154632</v>
          </cell>
          <cell r="AP72">
            <v>1119</v>
          </cell>
          <cell r="AQ72">
            <v>1</v>
          </cell>
          <cell r="AR72">
            <v>0</v>
          </cell>
          <cell r="AS72">
            <v>0</v>
          </cell>
          <cell r="AT72">
            <v>100</v>
          </cell>
          <cell r="AU72">
            <v>100</v>
          </cell>
          <cell r="AV72">
            <v>100</v>
          </cell>
          <cell r="AW72">
            <v>100</v>
          </cell>
          <cell r="AX72">
            <v>100</v>
          </cell>
          <cell r="AY72">
            <v>0</v>
          </cell>
        </row>
        <row r="73">
          <cell r="D73" t="str">
            <v>C2310</v>
          </cell>
          <cell r="E73">
            <v>4</v>
          </cell>
          <cell r="F73">
            <v>100</v>
          </cell>
          <cell r="G73">
            <v>100</v>
          </cell>
          <cell r="H73">
            <v>100</v>
          </cell>
          <cell r="I73">
            <v>100</v>
          </cell>
          <cell r="J73">
            <v>-5</v>
          </cell>
          <cell r="K73">
            <v>100</v>
          </cell>
          <cell r="L73">
            <v>0</v>
          </cell>
          <cell r="M73">
            <v>100</v>
          </cell>
          <cell r="N73">
            <v>17</v>
          </cell>
          <cell r="O73">
            <v>100</v>
          </cell>
          <cell r="P73">
            <v>-2</v>
          </cell>
          <cell r="Q73">
            <v>100</v>
          </cell>
          <cell r="R73">
            <v>-2</v>
          </cell>
          <cell r="S73">
            <v>100</v>
          </cell>
          <cell r="T73">
            <v>7</v>
          </cell>
          <cell r="U73">
            <v>100</v>
          </cell>
          <cell r="V73">
            <v>-5</v>
          </cell>
          <cell r="W73">
            <v>100</v>
          </cell>
          <cell r="X73">
            <v>8</v>
          </cell>
          <cell r="Y73">
            <v>100</v>
          </cell>
          <cell r="Z73">
            <v>28</v>
          </cell>
          <cell r="AA73">
            <v>100</v>
          </cell>
          <cell r="AB73">
            <v>100</v>
          </cell>
          <cell r="AC73">
            <v>100</v>
          </cell>
          <cell r="AD73">
            <v>100</v>
          </cell>
          <cell r="AE73">
            <v>100</v>
          </cell>
          <cell r="AF73">
            <v>100</v>
          </cell>
          <cell r="AG73">
            <v>16</v>
          </cell>
          <cell r="AH73">
            <v>100</v>
          </cell>
          <cell r="AI73">
            <v>-37</v>
          </cell>
          <cell r="AJ73">
            <v>100</v>
          </cell>
          <cell r="AK73">
            <v>-28</v>
          </cell>
          <cell r="AL73">
            <v>553201152</v>
          </cell>
          <cell r="AM73">
            <v>553201152</v>
          </cell>
          <cell r="AN73">
            <v>458624160</v>
          </cell>
          <cell r="AO73">
            <v>89154632</v>
          </cell>
          <cell r="AP73">
            <v>1119</v>
          </cell>
          <cell r="AQ73">
            <v>1</v>
          </cell>
          <cell r="AR73">
            <v>0</v>
          </cell>
          <cell r="AS73">
            <v>0</v>
          </cell>
          <cell r="AT73">
            <v>100</v>
          </cell>
          <cell r="AU73">
            <v>100</v>
          </cell>
          <cell r="AV73">
            <v>100</v>
          </cell>
          <cell r="AW73">
            <v>100</v>
          </cell>
          <cell r="AX73">
            <v>100</v>
          </cell>
          <cell r="AY73">
            <v>0</v>
          </cell>
        </row>
        <row r="74">
          <cell r="D74" t="str">
            <v>C239</v>
          </cell>
          <cell r="E74">
            <v>3</v>
          </cell>
          <cell r="F74">
            <v>55.5555555555556</v>
          </cell>
          <cell r="G74">
            <v>44.4444444444444</v>
          </cell>
          <cell r="H74">
            <v>11.1111111111111</v>
          </cell>
          <cell r="I74">
            <v>33.3333333333333</v>
          </cell>
          <cell r="J74">
            <v>11.1111111111111</v>
          </cell>
          <cell r="K74">
            <v>16.6666666666667</v>
          </cell>
          <cell r="L74">
            <v>11.1111111111111</v>
          </cell>
          <cell r="M74">
            <v>33.3333333333333</v>
          </cell>
          <cell r="N74">
            <v>11.1111111111111</v>
          </cell>
          <cell r="O74">
            <v>16.6666666666667</v>
          </cell>
          <cell r="P74">
            <v>5.55555555555556</v>
          </cell>
          <cell r="Q74">
            <v>5.55555555555556</v>
          </cell>
          <cell r="R74">
            <v>5.55555555555556</v>
          </cell>
          <cell r="S74">
            <v>5.55555555555556</v>
          </cell>
          <cell r="T74">
            <v>5.55555555555556</v>
          </cell>
          <cell r="U74">
            <v>5.55555555555556</v>
          </cell>
          <cell r="V74">
            <v>44.4444444444444</v>
          </cell>
          <cell r="W74">
            <v>27.7777777777778</v>
          </cell>
          <cell r="X74">
            <v>27.7777777777778</v>
          </cell>
          <cell r="Y74">
            <v>37.3071524435528</v>
          </cell>
          <cell r="Z74">
            <v>25.9937770189188</v>
          </cell>
          <cell r="AA74">
            <v>36.6990705375284</v>
          </cell>
          <cell r="AB74">
            <v>-2.25465965994602</v>
          </cell>
          <cell r="AC74">
            <v>20.3418715142683</v>
          </cell>
          <cell r="AD74">
            <v>8.92557569610799</v>
          </cell>
          <cell r="AE74">
            <v>70.7325527896237</v>
          </cell>
          <cell r="AF74">
            <v>-1.77666569370999</v>
          </cell>
          <cell r="AG74">
            <v>39.5707059177778</v>
          </cell>
          <cell r="AH74">
            <v>3.06119907978353</v>
          </cell>
          <cell r="AI74">
            <v>57.3680950024386</v>
          </cell>
          <cell r="AJ74">
            <v>-2.94528909900626</v>
          </cell>
          <cell r="AK74">
            <v>36.9234167041618</v>
          </cell>
          <cell r="AL74">
            <v>3.02652253689599</v>
          </cell>
          <cell r="AM74">
            <v>60.0500607589422</v>
          </cell>
          <cell r="AN74">
            <v>-2.91391774295243</v>
          </cell>
          <cell r="AO74">
            <v>34.6534473474958</v>
          </cell>
          <cell r="AP74">
            <v>0.11632467989616</v>
          </cell>
          <cell r="AQ74">
            <v>65.230227972608</v>
          </cell>
          <cell r="AR74">
            <v>-3.33617692657228</v>
          </cell>
          <cell r="AS74">
            <v>10.7709848238694</v>
          </cell>
          <cell r="AT74">
            <v>0.166020016450904</v>
          </cell>
          <cell r="AU74">
            <v>89.0629951596797</v>
          </cell>
          <cell r="AV74">
            <v>-9.7094414775815</v>
          </cell>
          <cell r="AW74">
            <v>38.2241901388443</v>
          </cell>
          <cell r="AX74">
            <v>0.121419193565412</v>
          </cell>
          <cell r="AY74">
            <v>61.6543906675903</v>
          </cell>
          <cell r="AZ74">
            <v>-1.48101681311986</v>
          </cell>
          <cell r="BA74">
            <v>35.8548738386458</v>
          </cell>
          <cell r="BB74">
            <v>0.121419193565412</v>
          </cell>
          <cell r="BC74">
            <v>64.0237069677888</v>
          </cell>
          <cell r="BD74">
            <v>-1.62988295088442</v>
          </cell>
          <cell r="BE74">
            <v>11.0157833675123</v>
          </cell>
          <cell r="BF74">
            <v>1.8298655927352</v>
          </cell>
          <cell r="BG74">
            <v>87.1543510397526</v>
          </cell>
          <cell r="BH74">
            <v>-9.53361103331803</v>
          </cell>
          <cell r="BI74">
            <v>24.6256650728785</v>
          </cell>
          <cell r="BJ74">
            <v>75.3743349271215</v>
          </cell>
          <cell r="BK74">
            <v>67.5173338597589</v>
          </cell>
          <cell r="BL74">
            <v>30.2023676225998</v>
          </cell>
          <cell r="BM74">
            <v>44.0464885901677</v>
          </cell>
          <cell r="BN74">
            <v>5.34409435996849</v>
          </cell>
          <cell r="BO74">
            <v>20.407049427264</v>
          </cell>
          <cell r="BP74">
            <v>22.2222222222222</v>
          </cell>
          <cell r="BQ74">
            <v>22.2222222222222</v>
          </cell>
          <cell r="BR74">
            <v>55.5555555555556</v>
          </cell>
          <cell r="BS74">
            <v>72.2222222222222</v>
          </cell>
          <cell r="BT74">
            <v>27.7777777777778</v>
          </cell>
          <cell r="BU74">
            <v>80.6055310936791</v>
          </cell>
          <cell r="BV74">
            <v>19.3944689063209</v>
          </cell>
          <cell r="BW74">
            <v>8.32265667754618</v>
          </cell>
          <cell r="BX74">
            <v>12.9622078476249</v>
          </cell>
          <cell r="BY74">
            <v>87.0377921523751</v>
          </cell>
          <cell r="BZ74">
            <v>-9.86822863395238</v>
          </cell>
          <cell r="CA74">
            <v>66.3258799183038</v>
          </cell>
          <cell r="CB74">
            <v>4.26135080187267</v>
          </cell>
          <cell r="CC74">
            <v>29.4127692798236</v>
          </cell>
          <cell r="CD74">
            <v>-10.4766666491826</v>
          </cell>
          <cell r="CE74">
            <v>180190567983</v>
          </cell>
          <cell r="CF74">
            <v>370671604864.54</v>
          </cell>
          <cell r="CG74">
            <v>327884381130.42</v>
          </cell>
          <cell r="CH74">
            <v>14010371.33</v>
          </cell>
          <cell r="CI74">
            <v>2019</v>
          </cell>
          <cell r="CJ74">
            <v>14.4749996066093</v>
          </cell>
          <cell r="CK74">
            <v>18.200000041061</v>
          </cell>
          <cell r="CL74">
            <v>18.4000000026491</v>
          </cell>
          <cell r="CM74">
            <v>28.5714285714286</v>
          </cell>
          <cell r="CN74">
            <v>71.4285714285714</v>
          </cell>
          <cell r="CO74">
            <v>16.6666666666667</v>
          </cell>
          <cell r="CP74">
            <v>83.3333333333334</v>
          </cell>
          <cell r="CQ74">
            <v>28.5714285714286</v>
          </cell>
          <cell r="CR74">
            <v>71.4285714285714</v>
          </cell>
          <cell r="CS74">
            <v>57.1428571428571</v>
          </cell>
          <cell r="CT74">
            <v>42.8571428571429</v>
          </cell>
          <cell r="CU74">
            <v>42.8571428571429</v>
          </cell>
          <cell r="CV74">
            <v>57.1428571428571</v>
          </cell>
          <cell r="CW74">
            <v>0</v>
          </cell>
        </row>
        <row r="75">
          <cell r="D75" t="str">
            <v>C2391</v>
          </cell>
          <cell r="E75">
            <v>4</v>
          </cell>
          <cell r="F75">
            <v>50</v>
          </cell>
          <cell r="G75">
            <v>50</v>
          </cell>
          <cell r="H75">
            <v>25</v>
          </cell>
          <cell r="I75">
            <v>25</v>
          </cell>
          <cell r="J75">
            <v>50</v>
          </cell>
          <cell r="K75">
            <v>75</v>
          </cell>
          <cell r="L75">
            <v>25</v>
          </cell>
          <cell r="M75">
            <v>53.3006013546276</v>
          </cell>
          <cell r="N75">
            <v>3.89679329577857</v>
          </cell>
          <cell r="O75">
            <v>42.8026053495938</v>
          </cell>
          <cell r="P75">
            <v>0.396944203378108</v>
          </cell>
          <cell r="Q75">
            <v>3.89679329577857</v>
          </cell>
          <cell r="R75">
            <v>96.1032067042214</v>
          </cell>
          <cell r="S75">
            <v>-2.24860423759795</v>
          </cell>
          <cell r="T75">
            <v>100</v>
          </cell>
          <cell r="U75">
            <v>-5.01833162130618</v>
          </cell>
          <cell r="V75">
            <v>55.2825265920764</v>
          </cell>
          <cell r="W75">
            <v>44.7174734079237</v>
          </cell>
          <cell r="X75">
            <v>1.59486341371746</v>
          </cell>
          <cell r="Y75">
            <v>51.3857332962978</v>
          </cell>
          <cell r="Z75">
            <v>48.6142667037022</v>
          </cell>
          <cell r="AA75">
            <v>-1.19648360751428</v>
          </cell>
          <cell r="AB75">
            <v>100</v>
          </cell>
          <cell r="AC75">
            <v>-19.7531518609791</v>
          </cell>
          <cell r="AD75">
            <v>55.1116211346965</v>
          </cell>
          <cell r="AE75">
            <v>44.8883788653035</v>
          </cell>
          <cell r="AF75">
            <v>0.0711104553669184</v>
          </cell>
          <cell r="AG75">
            <v>51.1952285328736</v>
          </cell>
          <cell r="AH75">
            <v>48.8047714671263</v>
          </cell>
          <cell r="AI75">
            <v>-0.701635181391514</v>
          </cell>
          <cell r="AJ75">
            <v>3.86682502763857</v>
          </cell>
          <cell r="AK75">
            <v>96.1331749723614</v>
          </cell>
          <cell r="AL75">
            <v>-19.5315701156004</v>
          </cell>
          <cell r="AM75">
            <v>3.89679329577857</v>
          </cell>
          <cell r="AN75">
            <v>96.1032067042214</v>
          </cell>
          <cell r="AO75">
            <v>62.537632458869</v>
          </cell>
          <cell r="AP75">
            <v>51.3857332962978</v>
          </cell>
          <cell r="AQ75">
            <v>42.8026053495938</v>
          </cell>
          <cell r="AR75">
            <v>3.89679329577857</v>
          </cell>
          <cell r="AS75">
            <v>1.91486805832987</v>
          </cell>
          <cell r="AT75">
            <v>25</v>
          </cell>
          <cell r="AU75">
            <v>75</v>
          </cell>
          <cell r="AV75">
            <v>50</v>
          </cell>
          <cell r="AW75">
            <v>50</v>
          </cell>
          <cell r="AX75">
            <v>92.3400342574015</v>
          </cell>
          <cell r="AY75">
            <v>7.65996574259852</v>
          </cell>
          <cell r="AZ75">
            <v>57.7230325445314</v>
          </cell>
          <cell r="BA75">
            <v>100</v>
          </cell>
          <cell r="BB75">
            <v>-5</v>
          </cell>
          <cell r="BC75">
            <v>100</v>
          </cell>
          <cell r="BD75">
            <v>-25</v>
          </cell>
        </row>
        <row r="76">
          <cell r="D76" t="str">
            <v>C2392</v>
          </cell>
          <cell r="E76">
            <v>4</v>
          </cell>
          <cell r="F76">
            <v>57.1428571428571</v>
          </cell>
          <cell r="G76">
            <v>42.8571428571429</v>
          </cell>
          <cell r="H76">
            <v>14.2857142857143</v>
          </cell>
          <cell r="I76">
            <v>42.8571428571429</v>
          </cell>
          <cell r="J76">
            <v>7.14285714285714</v>
          </cell>
          <cell r="K76">
            <v>14.2857142857143</v>
          </cell>
          <cell r="L76">
            <v>14.2857142857143</v>
          </cell>
          <cell r="M76">
            <v>28.5714285714286</v>
          </cell>
          <cell r="N76">
            <v>14.2857142857143</v>
          </cell>
          <cell r="O76">
            <v>21.4285714285714</v>
          </cell>
          <cell r="P76">
            <v>7.14285714285714</v>
          </cell>
          <cell r="Q76">
            <v>7.14285714285714</v>
          </cell>
          <cell r="R76">
            <v>7.14285714285714</v>
          </cell>
          <cell r="S76">
            <v>7.14285714285714</v>
          </cell>
          <cell r="T76">
            <v>7.14285714285714</v>
          </cell>
          <cell r="U76">
            <v>7.14285714285714</v>
          </cell>
          <cell r="V76">
            <v>35.7142857142857</v>
          </cell>
          <cell r="W76">
            <v>35.7142857142857</v>
          </cell>
          <cell r="X76">
            <v>28.5714285714286</v>
          </cell>
          <cell r="Y76">
            <v>14.5043537284594</v>
          </cell>
          <cell r="Z76">
            <v>57.4987435118276</v>
          </cell>
          <cell r="AA76">
            <v>27.996902759713</v>
          </cell>
          <cell r="AB76">
            <v>-6.03520690174044</v>
          </cell>
          <cell r="AC76">
            <v>49.3444715292625</v>
          </cell>
          <cell r="AD76">
            <v>16.0954058868501</v>
          </cell>
          <cell r="AE76">
            <v>34.5601225838874</v>
          </cell>
          <cell r="AF76">
            <v>-1.10379521517802</v>
          </cell>
          <cell r="AG76">
            <v>66.9980379088394</v>
          </cell>
          <cell r="AH76">
            <v>5.18298390784328</v>
          </cell>
          <cell r="AI76">
            <v>27.8189781833173</v>
          </cell>
          <cell r="AJ76">
            <v>-1.50841744933566</v>
          </cell>
          <cell r="AK76">
            <v>11.3062519580109</v>
          </cell>
          <cell r="AL76">
            <v>7.24954461742946</v>
          </cell>
          <cell r="AM76">
            <v>81.4442034245596</v>
          </cell>
          <cell r="AN76">
            <v>-9.20519168814443</v>
          </cell>
          <cell r="AO76">
            <v>11.3062519580109</v>
          </cell>
          <cell r="AP76">
            <v>0.278636932894048</v>
          </cell>
          <cell r="AQ76">
            <v>88.4151111090951</v>
          </cell>
          <cell r="AR76">
            <v>-6.32177244809752</v>
          </cell>
          <cell r="AS76">
            <v>18.0773032055374</v>
          </cell>
          <cell r="AT76">
            <v>0.278636932894048</v>
          </cell>
          <cell r="AU76">
            <v>81.6440598615686</v>
          </cell>
          <cell r="AV76">
            <v>-2.89645761451393</v>
          </cell>
          <cell r="AW76">
            <v>12.3614285640346</v>
          </cell>
          <cell r="AX76">
            <v>0.30737025116317</v>
          </cell>
          <cell r="AY76">
            <v>87.3312011848022</v>
          </cell>
          <cell r="AZ76">
            <v>-3.85806856767588</v>
          </cell>
          <cell r="BA76">
            <v>12.3614285640346</v>
          </cell>
          <cell r="BB76">
            <v>0.30737025116317</v>
          </cell>
          <cell r="BC76">
            <v>87.3312011848022</v>
          </cell>
          <cell r="BD76">
            <v>-3.05147577637933</v>
          </cell>
          <cell r="BE76">
            <v>19.2493684715768</v>
          </cell>
          <cell r="BF76">
            <v>0.30737025116317</v>
          </cell>
          <cell r="BG76">
            <v>80.44326127726</v>
          </cell>
          <cell r="BH76">
            <v>-2.06078370687458</v>
          </cell>
          <cell r="BI76">
            <v>54.1800340743563</v>
          </cell>
          <cell r="BJ76">
            <v>45.8199659256437</v>
          </cell>
          <cell r="BK76">
            <v>74.6171863891986</v>
          </cell>
          <cell r="BL76">
            <v>45.8199659256437</v>
          </cell>
          <cell r="BM76">
            <v>7.40759642449255</v>
          </cell>
          <cell r="BN76">
            <v>46.7724376498637</v>
          </cell>
          <cell r="BO76">
            <v>21.4285714285714</v>
          </cell>
          <cell r="BP76">
            <v>28.5714285714286</v>
          </cell>
          <cell r="BQ76">
            <v>50</v>
          </cell>
          <cell r="BR76">
            <v>78.5714285714286</v>
          </cell>
          <cell r="BS76">
            <v>21.4285714285714</v>
          </cell>
          <cell r="BT76">
            <v>79.6524715429712</v>
          </cell>
          <cell r="BU76">
            <v>20.3475284570288</v>
          </cell>
          <cell r="BV76">
            <v>4.31042885914615</v>
          </cell>
          <cell r="BW76">
            <v>13.0348998974957</v>
          </cell>
          <cell r="BX76">
            <v>86.9651001025043</v>
          </cell>
          <cell r="BY76">
            <v>-9.89552965572289</v>
          </cell>
          <cell r="BZ76">
            <v>66.6978353928205</v>
          </cell>
          <cell r="CA76">
            <v>4.28524845331047</v>
          </cell>
          <cell r="CB76">
            <v>29.0169161538691</v>
          </cell>
          <cell r="CC76">
            <v>-9.15636361729015</v>
          </cell>
          <cell r="CD76">
            <v>180190567983</v>
          </cell>
          <cell r="CE76">
            <v>370671604864.54</v>
          </cell>
          <cell r="CF76">
            <v>327884381130.42</v>
          </cell>
          <cell r="CG76">
            <v>14010371.33</v>
          </cell>
          <cell r="CH76">
            <v>2019</v>
          </cell>
          <cell r="CI76">
            <v>14.4749996066093</v>
          </cell>
          <cell r="CJ76">
            <v>18.200000041061</v>
          </cell>
          <cell r="CK76">
            <v>18.4000000026491</v>
          </cell>
          <cell r="CL76">
            <v>28.5714285714286</v>
          </cell>
          <cell r="CM76">
            <v>71.4285714285714</v>
          </cell>
          <cell r="CN76">
            <v>16.6666666666667</v>
          </cell>
          <cell r="CO76">
            <v>83.3333333333334</v>
          </cell>
          <cell r="CP76">
            <v>28.5714285714286</v>
          </cell>
          <cell r="CQ76">
            <v>71.4285714285714</v>
          </cell>
          <cell r="CR76">
            <v>57.1428571428571</v>
          </cell>
          <cell r="CS76">
            <v>42.8571428571429</v>
          </cell>
          <cell r="CT76">
            <v>42.8571428571429</v>
          </cell>
          <cell r="CU76">
            <v>57.1428571428571</v>
          </cell>
          <cell r="CV76">
            <v>0</v>
          </cell>
        </row>
        <row r="77">
          <cell r="D77" t="str">
            <v>C24</v>
          </cell>
          <cell r="E77">
            <v>2</v>
          </cell>
          <cell r="F77">
            <v>33.3333333333333</v>
          </cell>
          <cell r="G77">
            <v>58.3333333333333</v>
          </cell>
          <cell r="H77">
            <v>8.33333333333333</v>
          </cell>
          <cell r="I77">
            <v>8.33333333333333</v>
          </cell>
          <cell r="J77">
            <v>25</v>
          </cell>
          <cell r="K77">
            <v>33.3333333333333</v>
          </cell>
          <cell r="L77">
            <v>33.3333333333333</v>
          </cell>
          <cell r="M77">
            <v>16.6666666666667</v>
          </cell>
          <cell r="N77">
            <v>8.33333333333333</v>
          </cell>
          <cell r="O77">
            <v>8.33333333333333</v>
          </cell>
          <cell r="P77">
            <v>16.6666666666667</v>
          </cell>
          <cell r="Q77">
            <v>16.6666666666667</v>
          </cell>
          <cell r="R77">
            <v>8.33333333333333</v>
          </cell>
          <cell r="S77">
            <v>25</v>
          </cell>
          <cell r="T77">
            <v>8.33333333333333</v>
          </cell>
          <cell r="U77">
            <v>16.6666666666667</v>
          </cell>
          <cell r="V77">
            <v>25</v>
          </cell>
          <cell r="W77">
            <v>41.6666666666667</v>
          </cell>
          <cell r="X77">
            <v>58.3333333333333</v>
          </cell>
          <cell r="Y77">
            <v>15.119689409617</v>
          </cell>
          <cell r="Z77">
            <v>33.4226587092499</v>
          </cell>
          <cell r="AA77">
            <v>51.457651881133</v>
          </cell>
          <cell r="AB77">
            <v>5.43135120403793</v>
          </cell>
          <cell r="AC77">
            <v>27.9046162068092</v>
          </cell>
          <cell r="AD77">
            <v>72.0953837931908</v>
          </cell>
          <cell r="AE77">
            <v>3.12590957316073</v>
          </cell>
          <cell r="AF77">
            <v>51.9192679133577</v>
          </cell>
          <cell r="AG77">
            <v>27.860307885255</v>
          </cell>
          <cell r="AH77">
            <v>20.2204242013873</v>
          </cell>
          <cell r="AI77">
            <v>13.7537874978808</v>
          </cell>
          <cell r="AJ77">
            <v>36.415565037882</v>
          </cell>
          <cell r="AK77">
            <v>63.584434962118</v>
          </cell>
          <cell r="AL77">
            <v>13.8668024847197</v>
          </cell>
          <cell r="AM77">
            <v>17.8719384108517</v>
          </cell>
          <cell r="AN77">
            <v>82.1280615891483</v>
          </cell>
          <cell r="AO77">
            <v>9.35891863723253</v>
          </cell>
          <cell r="AP77">
            <v>44.0317053234997</v>
          </cell>
          <cell r="AQ77">
            <v>24.2632227761445</v>
          </cell>
          <cell r="AR77">
            <v>31.7050719003558</v>
          </cell>
          <cell r="AS77">
            <v>12.4413726714719</v>
          </cell>
          <cell r="AT77">
            <v>14.4587896130141</v>
          </cell>
          <cell r="AU77">
            <v>85.5412103869859</v>
          </cell>
          <cell r="AV77">
            <v>6.81442898048444</v>
          </cell>
          <cell r="AW77">
            <v>17.1622387912196</v>
          </cell>
          <cell r="AX77">
            <v>82.8377612087804</v>
          </cell>
          <cell r="AY77">
            <v>6.2169882430646</v>
          </cell>
          <cell r="AZ77">
            <v>25.0041563591114</v>
          </cell>
          <cell r="BA77">
            <v>33.3358062461636</v>
          </cell>
          <cell r="BB77">
            <v>41.660037394725</v>
          </cell>
          <cell r="BC77">
            <v>4.7314860812105</v>
          </cell>
          <cell r="BD77">
            <v>12.179345848413</v>
          </cell>
          <cell r="BE77">
            <v>70.5853979112938</v>
          </cell>
          <cell r="BF77">
            <v>17.2352562402932</v>
          </cell>
          <cell r="BG77">
            <v>74.5863555508101</v>
          </cell>
          <cell r="BH77">
            <v>0.0136692456228707</v>
          </cell>
          <cell r="BI77">
            <v>48.8613517593446</v>
          </cell>
          <cell r="BJ77">
            <v>51.1249789950326</v>
          </cell>
          <cell r="BK77">
            <v>41.6666666666667</v>
          </cell>
          <cell r="BL77">
            <v>8.33333333333333</v>
          </cell>
          <cell r="BM77">
            <v>50</v>
          </cell>
          <cell r="BN77">
            <v>41.6666666666667</v>
          </cell>
          <cell r="BO77">
            <v>58.3333333333333</v>
          </cell>
          <cell r="BP77">
            <v>98.3380548885761</v>
          </cell>
          <cell r="BQ77">
            <v>1.66194511142386</v>
          </cell>
          <cell r="BR77">
            <v>873.582201865589</v>
          </cell>
          <cell r="BS77">
            <v>4.35183845864604</v>
          </cell>
          <cell r="BT77">
            <v>95.648161541354</v>
          </cell>
          <cell r="BU77">
            <v>18.4375136084055</v>
          </cell>
          <cell r="BV77">
            <v>98.3380548885761</v>
          </cell>
          <cell r="BW77">
            <v>1.66194511142386</v>
          </cell>
          <cell r="BX77">
            <v>70.8599998474121</v>
          </cell>
          <cell r="BY77">
            <v>125905695</v>
          </cell>
          <cell r="BZ77">
            <v>150299530.84375</v>
          </cell>
          <cell r="CA77">
            <v>150494672.015625</v>
          </cell>
          <cell r="CB77">
            <v>33542.359375</v>
          </cell>
          <cell r="CC77">
            <v>4090</v>
          </cell>
          <cell r="CD77">
            <v>6.40833334128062</v>
          </cell>
          <cell r="CE77">
            <v>32.1262499988079</v>
          </cell>
          <cell r="CF77">
            <v>30.1262499988079</v>
          </cell>
          <cell r="CG77">
            <v>12.5</v>
          </cell>
          <cell r="CH77">
            <v>87.5</v>
          </cell>
          <cell r="CI77">
            <v>12.5</v>
          </cell>
          <cell r="CJ77">
            <v>87.5</v>
          </cell>
          <cell r="CK77">
            <v>37.5</v>
          </cell>
          <cell r="CL77">
            <v>62.5</v>
          </cell>
          <cell r="CM77">
            <v>50</v>
          </cell>
          <cell r="CN77">
            <v>50</v>
          </cell>
          <cell r="CO77">
            <v>25</v>
          </cell>
          <cell r="CP77">
            <v>75</v>
          </cell>
          <cell r="CQ77">
            <v>0</v>
          </cell>
        </row>
        <row r="78">
          <cell r="D78" t="str">
            <v>C241</v>
          </cell>
          <cell r="E78">
            <v>3</v>
          </cell>
          <cell r="F78">
            <v>30</v>
          </cell>
          <cell r="G78">
            <v>60</v>
          </cell>
          <cell r="H78">
            <v>10</v>
          </cell>
          <cell r="I78">
            <v>10</v>
          </cell>
          <cell r="J78">
            <v>30</v>
          </cell>
          <cell r="K78">
            <v>40</v>
          </cell>
          <cell r="L78">
            <v>30</v>
          </cell>
          <cell r="M78">
            <v>20</v>
          </cell>
          <cell r="N78">
            <v>10</v>
          </cell>
          <cell r="O78">
            <v>10</v>
          </cell>
          <cell r="P78">
            <v>20</v>
          </cell>
          <cell r="Q78">
            <v>20</v>
          </cell>
          <cell r="R78">
            <v>10</v>
          </cell>
          <cell r="S78">
            <v>20</v>
          </cell>
          <cell r="T78">
            <v>20</v>
          </cell>
          <cell r="U78">
            <v>20</v>
          </cell>
          <cell r="V78">
            <v>40</v>
          </cell>
          <cell r="W78">
            <v>60</v>
          </cell>
          <cell r="X78">
            <v>15.3384255714177</v>
          </cell>
          <cell r="Y78">
            <v>33.9061834619864</v>
          </cell>
          <cell r="Z78">
            <v>50.7553909665959</v>
          </cell>
          <cell r="AA78">
            <v>5.67419776500698</v>
          </cell>
          <cell r="AB78">
            <v>28.3083115791307</v>
          </cell>
          <cell r="AC78">
            <v>71.6916884208693</v>
          </cell>
          <cell r="AD78">
            <v>3.33835235882466</v>
          </cell>
          <cell r="AE78">
            <v>52.7341210700584</v>
          </cell>
          <cell r="AF78">
            <v>28.2975648177841</v>
          </cell>
          <cell r="AG78">
            <v>18.9683141121575</v>
          </cell>
          <cell r="AH78">
            <v>14.1248511221425</v>
          </cell>
          <cell r="AI78">
            <v>36.9122960501532</v>
          </cell>
          <cell r="AJ78">
            <v>63.0877039498468</v>
          </cell>
          <cell r="AK78">
            <v>14.2167334199334</v>
          </cell>
          <cell r="AL78">
            <v>18.1157227939537</v>
          </cell>
          <cell r="AM78">
            <v>81.8842772060463</v>
          </cell>
          <cell r="AN78">
            <v>9.68253975900114</v>
          </cell>
          <cell r="AO78">
            <v>44.6323252379406</v>
          </cell>
          <cell r="AP78">
            <v>24.5941882629636</v>
          </cell>
          <cell r="AQ78">
            <v>30.7734864990958</v>
          </cell>
          <cell r="AR78">
            <v>12.7459720691055</v>
          </cell>
          <cell r="AS78">
            <v>13.6690575572398</v>
          </cell>
          <cell r="AT78">
            <v>86.3309424427602</v>
          </cell>
          <cell r="AU78">
            <v>6.95082591461107</v>
          </cell>
          <cell r="AV78">
            <v>17.4264070235607</v>
          </cell>
          <cell r="AW78">
            <v>82.5735929764393</v>
          </cell>
          <cell r="AX78">
            <v>6.42359127760231</v>
          </cell>
          <cell r="AY78">
            <v>25.389030609314</v>
          </cell>
          <cell r="AZ78">
            <v>33.8489246753408</v>
          </cell>
          <cell r="BA78">
            <v>40.7620447153452</v>
          </cell>
          <cell r="BB78">
            <v>4.84533352029975</v>
          </cell>
          <cell r="BC78">
            <v>12.3555441347634</v>
          </cell>
          <cell r="BD78">
            <v>70.1598576116573</v>
          </cell>
          <cell r="BE78">
            <v>17.4845982535792</v>
          </cell>
          <cell r="BF78">
            <v>74.6474997560563</v>
          </cell>
          <cell r="BG78">
            <v>0.0138669982513312</v>
          </cell>
          <cell r="BH78">
            <v>49.1628269883671</v>
          </cell>
          <cell r="BI78">
            <v>50.8233060133816</v>
          </cell>
          <cell r="BJ78">
            <v>50</v>
          </cell>
          <cell r="BK78">
            <v>10</v>
          </cell>
          <cell r="BL78">
            <v>40</v>
          </cell>
          <cell r="BM78">
            <v>40</v>
          </cell>
          <cell r="BN78">
            <v>60</v>
          </cell>
          <cell r="BO78">
            <v>99.1448232008047</v>
          </cell>
          <cell r="BP78">
            <v>0.855176799195275</v>
          </cell>
          <cell r="BQ78">
            <v>881.17570563861</v>
          </cell>
          <cell r="BR78">
            <v>4.38754107013608</v>
          </cell>
          <cell r="BS78">
            <v>95.6124589298639</v>
          </cell>
          <cell r="BT78">
            <v>18.9333447584562</v>
          </cell>
          <cell r="BU78">
            <v>99.1448232008047</v>
          </cell>
          <cell r="BV78">
            <v>0.855176799195275</v>
          </cell>
          <cell r="BW78">
            <v>96.8249998092651</v>
          </cell>
          <cell r="BX78">
            <v>125875884</v>
          </cell>
          <cell r="BY78">
            <v>150258004.84375</v>
          </cell>
          <cell r="BZ78">
            <v>150465115.015625</v>
          </cell>
          <cell r="CA78">
            <v>29553.359375</v>
          </cell>
          <cell r="CB78">
            <v>3904</v>
          </cell>
          <cell r="CC78">
            <v>6.81799998283386</v>
          </cell>
          <cell r="CD78">
            <v>22.4299999986376</v>
          </cell>
          <cell r="CE78">
            <v>20.1442857129233</v>
          </cell>
          <cell r="CF78">
            <v>14.2857142857143</v>
          </cell>
          <cell r="CG78">
            <v>85.7142857142857</v>
          </cell>
          <cell r="CH78">
            <v>14.2857142857143</v>
          </cell>
          <cell r="CI78">
            <v>85.7142857142857</v>
          </cell>
          <cell r="CJ78">
            <v>28.5714285714286</v>
          </cell>
          <cell r="CK78">
            <v>71.4285714285714</v>
          </cell>
          <cell r="CL78">
            <v>42.8571428571429</v>
          </cell>
          <cell r="CM78">
            <v>57.1428571428571</v>
          </cell>
          <cell r="CN78">
            <v>28.5714285714286</v>
          </cell>
          <cell r="CO78">
            <v>71.4285714285714</v>
          </cell>
          <cell r="CP78">
            <v>0</v>
          </cell>
        </row>
        <row r="79">
          <cell r="D79" t="str">
            <v>C2411</v>
          </cell>
          <cell r="E79">
            <v>4</v>
          </cell>
          <cell r="F79">
            <v>25</v>
          </cell>
          <cell r="G79">
            <v>75</v>
          </cell>
          <cell r="H79">
            <v>50</v>
          </cell>
          <cell r="I79">
            <v>50</v>
          </cell>
          <cell r="J79">
            <v>25</v>
          </cell>
          <cell r="K79">
            <v>25</v>
          </cell>
          <cell r="L79">
            <v>25</v>
          </cell>
          <cell r="M79">
            <v>50</v>
          </cell>
          <cell r="N79">
            <v>50</v>
          </cell>
          <cell r="O79">
            <v>0.028396518969875</v>
          </cell>
          <cell r="P79">
            <v>69.4322999414766</v>
          </cell>
          <cell r="Q79">
            <v>30.5393035395536</v>
          </cell>
          <cell r="R79">
            <v>-2.22755183939536</v>
          </cell>
          <cell r="S79">
            <v>16.0462622775656</v>
          </cell>
          <cell r="T79">
            <v>83.9537377224344</v>
          </cell>
          <cell r="U79">
            <v>-4.01082200601382</v>
          </cell>
          <cell r="V79">
            <v>0.0338125712407475</v>
          </cell>
          <cell r="W79">
            <v>63.6021395090324</v>
          </cell>
          <cell r="X79">
            <v>36.3640479197268</v>
          </cell>
          <cell r="Y79">
            <v>-0.360462097629623</v>
          </cell>
          <cell r="Z79">
            <v>100</v>
          </cell>
          <cell r="AA79">
            <v>-7.09353625842607</v>
          </cell>
          <cell r="AB79">
            <v>100</v>
          </cell>
          <cell r="AC79">
            <v>-4.8090958714612</v>
          </cell>
          <cell r="AD79">
            <v>48.1728345379476</v>
          </cell>
          <cell r="AE79">
            <v>51.8271654620524</v>
          </cell>
          <cell r="AF79">
            <v>-3.18241910333004</v>
          </cell>
          <cell r="AG79">
            <v>100</v>
          </cell>
          <cell r="AH79">
            <v>-7.09277403912842</v>
          </cell>
          <cell r="AI79">
            <v>100</v>
          </cell>
          <cell r="AJ79">
            <v>-4.80899579476</v>
          </cell>
          <cell r="AK79">
            <v>48.171799861931</v>
          </cell>
          <cell r="AL79">
            <v>51.828200138069</v>
          </cell>
          <cell r="AM79">
            <v>-3.65852175122712</v>
          </cell>
          <cell r="AN79">
            <v>16.0462622775656</v>
          </cell>
          <cell r="AO79">
            <v>53.4144341828808</v>
          </cell>
          <cell r="AP79">
            <v>30.5393035395536</v>
          </cell>
          <cell r="AQ79">
            <v>76.7224677327207</v>
          </cell>
          <cell r="AR79">
            <v>0.028396518969875</v>
          </cell>
          <cell r="AS79">
            <v>99.9716034810301</v>
          </cell>
          <cell r="AT79">
            <v>25</v>
          </cell>
          <cell r="AU79">
            <v>25</v>
          </cell>
          <cell r="AV79">
            <v>50</v>
          </cell>
          <cell r="AW79">
            <v>100</v>
          </cell>
          <cell r="AX79">
            <v>1010545</v>
          </cell>
          <cell r="AY79">
            <v>706560</v>
          </cell>
          <cell r="AZ79">
            <v>1004547</v>
          </cell>
          <cell r="BA79">
            <v>0</v>
          </cell>
          <cell r="BB79">
            <v>2172</v>
          </cell>
          <cell r="BC79">
            <v>12.1999998092651</v>
          </cell>
          <cell r="BD79">
            <v>28.6666666666667</v>
          </cell>
          <cell r="BE79">
            <v>26.6666666666667</v>
          </cell>
          <cell r="BF79">
            <v>50</v>
          </cell>
          <cell r="BG79">
            <v>50</v>
          </cell>
          <cell r="BH79">
            <v>50</v>
          </cell>
          <cell r="BI79">
            <v>50</v>
          </cell>
          <cell r="BJ79">
            <v>100</v>
          </cell>
          <cell r="BK79">
            <v>100</v>
          </cell>
          <cell r="BL79">
            <v>50</v>
          </cell>
          <cell r="BM79">
            <v>50</v>
          </cell>
          <cell r="BN79">
            <v>0</v>
          </cell>
        </row>
        <row r="80">
          <cell r="D80" t="str">
            <v>C2412</v>
          </cell>
          <cell r="E80">
            <v>4</v>
          </cell>
          <cell r="F80">
            <v>40</v>
          </cell>
          <cell r="G80">
            <v>40</v>
          </cell>
          <cell r="H80">
            <v>20</v>
          </cell>
          <cell r="I80">
            <v>40</v>
          </cell>
          <cell r="J80">
            <v>40</v>
          </cell>
          <cell r="K80">
            <v>20</v>
          </cell>
          <cell r="L80">
            <v>20</v>
          </cell>
          <cell r="M80">
            <v>20</v>
          </cell>
          <cell r="N80">
            <v>20</v>
          </cell>
          <cell r="O80">
            <v>40</v>
          </cell>
          <cell r="P80">
            <v>20</v>
          </cell>
          <cell r="Q80">
            <v>40</v>
          </cell>
          <cell r="R80">
            <v>20</v>
          </cell>
          <cell r="S80">
            <v>40</v>
          </cell>
          <cell r="T80">
            <v>40</v>
          </cell>
          <cell r="U80">
            <v>60</v>
          </cell>
          <cell r="V80">
            <v>66.5025263973626</v>
          </cell>
          <cell r="W80">
            <v>33.4974736026374</v>
          </cell>
          <cell r="X80">
            <v>31.9072501452321</v>
          </cell>
          <cell r="Y80">
            <v>88.8419888922782</v>
          </cell>
          <cell r="Z80">
            <v>11.1580111077218</v>
          </cell>
          <cell r="AA80">
            <v>27.2582690130605</v>
          </cell>
          <cell r="AB80">
            <v>88.8419888922782</v>
          </cell>
          <cell r="AC80">
            <v>11.1580111077218</v>
          </cell>
          <cell r="AD80">
            <v>41.5216990607206</v>
          </cell>
          <cell r="AE80">
            <v>46.3486448441783</v>
          </cell>
          <cell r="AF80">
            <v>53.6513551558217</v>
          </cell>
          <cell r="AG80">
            <v>78.9398677550504</v>
          </cell>
          <cell r="AH80">
            <v>80.767982751483</v>
          </cell>
          <cell r="AI80">
            <v>19.232017248517</v>
          </cell>
          <cell r="AJ80">
            <v>56.9529859445742</v>
          </cell>
          <cell r="AK80">
            <v>80.767982751483</v>
          </cell>
          <cell r="AL80">
            <v>19.232017248517</v>
          </cell>
          <cell r="AM80">
            <v>47.992806774751</v>
          </cell>
          <cell r="AN80">
            <v>44.0891277238849</v>
          </cell>
          <cell r="AO80">
            <v>55.910872276115</v>
          </cell>
          <cell r="AP80">
            <v>38.0526682681488</v>
          </cell>
          <cell r="AQ80">
            <v>60.6533185133363</v>
          </cell>
          <cell r="AR80">
            <v>39.3466814866637</v>
          </cell>
          <cell r="AS80">
            <v>34.8370469296559</v>
          </cell>
          <cell r="AT80">
            <v>88.3675538055298</v>
          </cell>
          <cell r="AU80">
            <v>11.6324461944703</v>
          </cell>
          <cell r="AV80">
            <v>26.4255736815791</v>
          </cell>
          <cell r="AW80">
            <v>19.6132843253699</v>
          </cell>
          <cell r="AX80">
            <v>69.2287045669083</v>
          </cell>
          <cell r="AY80">
            <v>11.1580111077218</v>
          </cell>
          <cell r="AZ80">
            <v>47.1079383754173</v>
          </cell>
          <cell r="BA80">
            <v>91.3046091161608</v>
          </cell>
          <cell r="BB80">
            <v>8.69539088383916</v>
          </cell>
          <cell r="BC80">
            <v>60</v>
          </cell>
          <cell r="BD80">
            <v>40</v>
          </cell>
          <cell r="BE80">
            <v>60</v>
          </cell>
          <cell r="BF80">
            <v>40</v>
          </cell>
          <cell r="BG80">
            <v>83.6882925896537</v>
          </cell>
          <cell r="BH80">
            <v>16.3117074103463</v>
          </cell>
          <cell r="BI80">
            <v>16800.3829017176</v>
          </cell>
          <cell r="BJ80">
            <v>83.6882925896537</v>
          </cell>
          <cell r="BK80">
            <v>16.3117074103463</v>
          </cell>
          <cell r="BL80">
            <v>404.513844699115</v>
          </cell>
          <cell r="BM80">
            <v>83.6882925896537</v>
          </cell>
          <cell r="BN80">
            <v>16.3117074103463</v>
          </cell>
          <cell r="BO80">
            <v>119.333333333333</v>
          </cell>
          <cell r="BP80">
            <v>124865339</v>
          </cell>
          <cell r="BQ80">
            <v>149551444.84375</v>
          </cell>
          <cell r="BR80">
            <v>149460568.015625</v>
          </cell>
          <cell r="BS80">
            <v>29553.359375</v>
          </cell>
          <cell r="BT80">
            <v>1732</v>
          </cell>
          <cell r="BU80">
            <v>5.47250002622604</v>
          </cell>
          <cell r="BV80">
            <v>17.7524999976158</v>
          </cell>
          <cell r="BW80">
            <v>15.2524999976158</v>
          </cell>
          <cell r="BX80">
            <v>100</v>
          </cell>
          <cell r="BY80">
            <v>100</v>
          </cell>
          <cell r="BZ80">
            <v>40</v>
          </cell>
          <cell r="CA80">
            <v>60</v>
          </cell>
          <cell r="CB80">
            <v>60</v>
          </cell>
          <cell r="CC80">
            <v>40</v>
          </cell>
          <cell r="CD80">
            <v>20</v>
          </cell>
          <cell r="CE80">
            <v>80</v>
          </cell>
          <cell r="CF80">
            <v>0</v>
          </cell>
        </row>
        <row r="81">
          <cell r="D81" t="str">
            <v>C2413</v>
          </cell>
          <cell r="E81">
            <v>4</v>
          </cell>
          <cell r="F81">
            <v>100</v>
          </cell>
          <cell r="G81">
            <v>100</v>
          </cell>
          <cell r="H81">
            <v>100</v>
          </cell>
          <cell r="I81">
            <v>100</v>
          </cell>
          <cell r="J81">
            <v>100</v>
          </cell>
          <cell r="K81">
            <v>100</v>
          </cell>
          <cell r="L81">
            <v>-2.09999990463257</v>
          </cell>
          <cell r="M81">
            <v>100</v>
          </cell>
          <cell r="N81">
            <v>-3.5</v>
          </cell>
          <cell r="O81">
            <v>100</v>
          </cell>
          <cell r="P81">
            <v>12.8000001907349</v>
          </cell>
          <cell r="Q81">
            <v>100</v>
          </cell>
          <cell r="R81">
            <v>0.5</v>
          </cell>
          <cell r="S81">
            <v>100</v>
          </cell>
          <cell r="T81">
            <v>-2.40000009536743</v>
          </cell>
          <cell r="U81">
            <v>100</v>
          </cell>
          <cell r="V81">
            <v>13.6000003814697</v>
          </cell>
          <cell r="W81">
            <v>100</v>
          </cell>
          <cell r="X81">
            <v>100</v>
          </cell>
          <cell r="Y81">
            <v>100</v>
          </cell>
          <cell r="Z81">
            <v>-20.6000003814697</v>
          </cell>
          <cell r="AA81">
            <v>100</v>
          </cell>
          <cell r="AB81">
            <v>-17.6000003814697</v>
          </cell>
          <cell r="AC81">
            <v>100</v>
          </cell>
          <cell r="AD81">
            <v>93.6100006103516</v>
          </cell>
          <cell r="AE81">
            <v>100</v>
          </cell>
          <cell r="AF81">
            <v>100</v>
          </cell>
          <cell r="AG81">
            <v>100</v>
          </cell>
          <cell r="AH81">
            <v>100</v>
          </cell>
          <cell r="AI81">
            <v>0.400000005960464</v>
          </cell>
          <cell r="AJ81">
            <v>100</v>
          </cell>
          <cell r="AK81">
            <v>-2.40000009536743</v>
          </cell>
          <cell r="AL81">
            <v>100</v>
          </cell>
          <cell r="AM81">
            <v>29.2999992370606</v>
          </cell>
        </row>
        <row r="82">
          <cell r="D82" t="str">
            <v>C242</v>
          </cell>
          <cell r="E82">
            <v>3</v>
          </cell>
          <cell r="F82">
            <v>50</v>
          </cell>
          <cell r="G82">
            <v>50</v>
          </cell>
          <cell r="H82">
            <v>50</v>
          </cell>
          <cell r="I82">
            <v>50</v>
          </cell>
          <cell r="J82">
            <v>50</v>
          </cell>
          <cell r="K82">
            <v>50</v>
          </cell>
          <cell r="L82">
            <v>50</v>
          </cell>
          <cell r="M82">
            <v>50</v>
          </cell>
          <cell r="N82">
            <v>100</v>
          </cell>
          <cell r="O82">
            <v>-11.3549201916851</v>
          </cell>
          <cell r="P82">
            <v>100</v>
          </cell>
          <cell r="Q82">
            <v>-11.5587630941727</v>
          </cell>
          <cell r="R82">
            <v>100</v>
          </cell>
          <cell r="S82">
            <v>-9.88894071949767</v>
          </cell>
          <cell r="T82">
            <v>100</v>
          </cell>
          <cell r="U82">
            <v>-11.7867855040383</v>
          </cell>
          <cell r="V82">
            <v>100</v>
          </cell>
          <cell r="W82">
            <v>-14.3658855651759</v>
          </cell>
          <cell r="X82">
            <v>100</v>
          </cell>
          <cell r="Y82">
            <v>-9.88894071949767</v>
          </cell>
          <cell r="Z82">
            <v>65.7653755797125</v>
          </cell>
          <cell r="AA82">
            <v>34.2346244202875</v>
          </cell>
          <cell r="AB82">
            <v>-2.04688160605427</v>
          </cell>
          <cell r="AC82">
            <v>100</v>
          </cell>
          <cell r="AD82">
            <v>-7.20540771387304</v>
          </cell>
          <cell r="AE82">
            <v>100</v>
          </cell>
          <cell r="AF82">
            <v>-2.66484964811892</v>
          </cell>
          <cell r="AG82">
            <v>100</v>
          </cell>
          <cell r="AH82">
            <v>70.359887531484</v>
          </cell>
          <cell r="AI82">
            <v>28.022493703189</v>
          </cell>
          <cell r="AJ82">
            <v>71.977506296811</v>
          </cell>
          <cell r="AK82">
            <v>100</v>
          </cell>
          <cell r="AL82">
            <v>50</v>
          </cell>
          <cell r="AM82">
            <v>50</v>
          </cell>
          <cell r="AN82">
            <v>100</v>
          </cell>
          <cell r="AO82">
            <v>-52</v>
          </cell>
          <cell r="AP82">
            <v>100</v>
          </cell>
          <cell r="AQ82">
            <v>-42</v>
          </cell>
          <cell r="AR82">
            <v>100</v>
          </cell>
          <cell r="AS82">
            <v>-33</v>
          </cell>
          <cell r="AT82">
            <v>29811</v>
          </cell>
          <cell r="AU82">
            <v>41526</v>
          </cell>
          <cell r="AV82">
            <v>29557</v>
          </cell>
          <cell r="AW82">
            <v>3989</v>
          </cell>
          <cell r="AX82">
            <v>186</v>
          </cell>
          <cell r="AY82">
            <v>4.3600001335144</v>
          </cell>
          <cell r="AZ82">
            <v>100</v>
          </cell>
          <cell r="BA82">
            <v>100</v>
          </cell>
          <cell r="BB82">
            <v>100</v>
          </cell>
          <cell r="BC82">
            <v>100</v>
          </cell>
          <cell r="BD82">
            <v>100</v>
          </cell>
          <cell r="BE82">
            <v>100</v>
          </cell>
          <cell r="BF82">
            <v>100</v>
          </cell>
          <cell r="BG82">
            <v>0</v>
          </cell>
        </row>
        <row r="83">
          <cell r="D83" t="str">
            <v>C2429</v>
          </cell>
          <cell r="E83">
            <v>4</v>
          </cell>
          <cell r="F83">
            <v>50</v>
          </cell>
          <cell r="G83">
            <v>50</v>
          </cell>
          <cell r="H83">
            <v>50</v>
          </cell>
          <cell r="I83">
            <v>50</v>
          </cell>
          <cell r="J83">
            <v>50</v>
          </cell>
          <cell r="K83">
            <v>50</v>
          </cell>
          <cell r="L83">
            <v>50</v>
          </cell>
          <cell r="M83">
            <v>50</v>
          </cell>
          <cell r="N83">
            <v>100</v>
          </cell>
          <cell r="O83">
            <v>-11.3549201916851</v>
          </cell>
          <cell r="P83">
            <v>100</v>
          </cell>
          <cell r="Q83">
            <v>-11.5587630941727</v>
          </cell>
          <cell r="R83">
            <v>100</v>
          </cell>
          <cell r="S83">
            <v>-9.88894071949767</v>
          </cell>
          <cell r="T83">
            <v>100</v>
          </cell>
          <cell r="U83">
            <v>-11.7867855040383</v>
          </cell>
          <cell r="V83">
            <v>100</v>
          </cell>
          <cell r="W83">
            <v>-14.3658855651759</v>
          </cell>
          <cell r="X83">
            <v>100</v>
          </cell>
          <cell r="Y83">
            <v>-9.88894071949767</v>
          </cell>
          <cell r="Z83">
            <v>65.7653755797125</v>
          </cell>
          <cell r="AA83">
            <v>34.2346244202875</v>
          </cell>
          <cell r="AB83">
            <v>-2.04688160605427</v>
          </cell>
          <cell r="AC83">
            <v>100</v>
          </cell>
          <cell r="AD83">
            <v>-7.20540771387304</v>
          </cell>
          <cell r="AE83">
            <v>100</v>
          </cell>
          <cell r="AF83">
            <v>-2.66484964811892</v>
          </cell>
          <cell r="AG83">
            <v>100</v>
          </cell>
          <cell r="AH83">
            <v>70.359887531484</v>
          </cell>
          <cell r="AI83">
            <v>28.022493703189</v>
          </cell>
          <cell r="AJ83">
            <v>71.977506296811</v>
          </cell>
          <cell r="AK83">
            <v>100</v>
          </cell>
          <cell r="AL83">
            <v>50</v>
          </cell>
          <cell r="AM83">
            <v>50</v>
          </cell>
          <cell r="AN83">
            <v>100</v>
          </cell>
          <cell r="AO83">
            <v>-52</v>
          </cell>
          <cell r="AP83">
            <v>100</v>
          </cell>
          <cell r="AQ83">
            <v>-42</v>
          </cell>
          <cell r="AR83">
            <v>100</v>
          </cell>
          <cell r="AS83">
            <v>-33</v>
          </cell>
          <cell r="AT83">
            <v>29811</v>
          </cell>
          <cell r="AU83">
            <v>41526</v>
          </cell>
          <cell r="AV83">
            <v>29557</v>
          </cell>
          <cell r="AW83">
            <v>3989</v>
          </cell>
          <cell r="AX83">
            <v>186</v>
          </cell>
          <cell r="AY83">
            <v>4.3600001335144</v>
          </cell>
          <cell r="AZ83">
            <v>100</v>
          </cell>
          <cell r="BA83">
            <v>100</v>
          </cell>
          <cell r="BB83">
            <v>100</v>
          </cell>
          <cell r="BC83">
            <v>100</v>
          </cell>
          <cell r="BD83">
            <v>100</v>
          </cell>
          <cell r="BE83">
            <v>100</v>
          </cell>
          <cell r="BF83">
            <v>100</v>
          </cell>
          <cell r="BG83">
            <v>0</v>
          </cell>
        </row>
        <row r="84">
          <cell r="D84" t="str">
            <v>C25</v>
          </cell>
          <cell r="E84">
            <v>2</v>
          </cell>
          <cell r="F84">
            <v>44.4444444444444</v>
          </cell>
          <cell r="G84">
            <v>44.4444444444444</v>
          </cell>
          <cell r="H84">
            <v>11.1111111111111</v>
          </cell>
          <cell r="I84">
            <v>22.2222222222222</v>
          </cell>
          <cell r="J84">
            <v>16.6666666666667</v>
          </cell>
          <cell r="K84">
            <v>33.3333333333333</v>
          </cell>
          <cell r="L84">
            <v>33.3333333333333</v>
          </cell>
          <cell r="M84">
            <v>5.55555555555556</v>
          </cell>
          <cell r="N84">
            <v>5.55555555555556</v>
          </cell>
          <cell r="O84">
            <v>11.1111111111111</v>
          </cell>
          <cell r="P84">
            <v>22.2222222222222</v>
          </cell>
          <cell r="Q84">
            <v>11.1111111111111</v>
          </cell>
          <cell r="R84">
            <v>11.1111111111111</v>
          </cell>
          <cell r="S84">
            <v>5.55555555555556</v>
          </cell>
          <cell r="T84">
            <v>5.55555555555556</v>
          </cell>
          <cell r="U84">
            <v>27.7777777777778</v>
          </cell>
          <cell r="V84">
            <v>66.6666666666666</v>
          </cell>
          <cell r="W84">
            <v>5.55555555555556</v>
          </cell>
          <cell r="X84">
            <v>56.6102482165782</v>
          </cell>
          <cell r="Y84">
            <v>5.8577444409863</v>
          </cell>
          <cell r="Z84">
            <v>37.5320073424354</v>
          </cell>
          <cell r="AA84">
            <v>3.66674420391239</v>
          </cell>
          <cell r="AB84">
            <v>53.3379887540927</v>
          </cell>
          <cell r="AC84">
            <v>13.4942427609136</v>
          </cell>
          <cell r="AD84">
            <v>33.1677684849937</v>
          </cell>
          <cell r="AE84">
            <v>6.06812074836506</v>
          </cell>
          <cell r="AF84">
            <v>58.1508884271791</v>
          </cell>
          <cell r="AG84">
            <v>32.9381638762106</v>
          </cell>
          <cell r="AH84">
            <v>8.91094769661026</v>
          </cell>
          <cell r="AI84">
            <v>12.187207454587</v>
          </cell>
          <cell r="AJ84">
            <v>30.0182931423184</v>
          </cell>
          <cell r="AK84">
            <v>14.7508403123899</v>
          </cell>
          <cell r="AL84">
            <v>55.2308665452917</v>
          </cell>
          <cell r="AM84">
            <v>-4.86792261380933</v>
          </cell>
          <cell r="AN84">
            <v>27.9566686792482</v>
          </cell>
          <cell r="AO84">
            <v>18.1098481094478</v>
          </cell>
          <cell r="AP84">
            <v>53.933483211304</v>
          </cell>
          <cell r="AQ84">
            <v>0.125890799182344</v>
          </cell>
          <cell r="AR84">
            <v>31.6276729316698</v>
          </cell>
          <cell r="AS84">
            <v>23.7701187263271</v>
          </cell>
          <cell r="AT84">
            <v>44.6022083420032</v>
          </cell>
          <cell r="AU84">
            <v>1.43140604624615</v>
          </cell>
          <cell r="AV84">
            <v>28.2687522730229</v>
          </cell>
          <cell r="AW84">
            <v>8.73708639596664</v>
          </cell>
          <cell r="AX84">
            <v>62.9941613310105</v>
          </cell>
          <cell r="AY84">
            <v>-9.13076742967727</v>
          </cell>
          <cell r="AZ84">
            <v>21.5209447356676</v>
          </cell>
          <cell r="BA84">
            <v>19.1666969988844</v>
          </cell>
          <cell r="BB84">
            <v>59.312358265448</v>
          </cell>
          <cell r="BC84">
            <v>-3.56956643042592</v>
          </cell>
          <cell r="BD84">
            <v>25.8445068061333</v>
          </cell>
          <cell r="BE84">
            <v>33.4300265935719</v>
          </cell>
          <cell r="BF84">
            <v>40.7254666002948</v>
          </cell>
          <cell r="BG84">
            <v>-0.920332957384998</v>
          </cell>
          <cell r="BH84">
            <v>50.5840869042207</v>
          </cell>
          <cell r="BI84">
            <v>28.0640347408595</v>
          </cell>
          <cell r="BJ84">
            <v>21.3518783549197</v>
          </cell>
          <cell r="BK84">
            <v>69.4892588092681</v>
          </cell>
          <cell r="BL84">
            <v>2.49412435739952</v>
          </cell>
          <cell r="BM84">
            <v>31.7247797423772</v>
          </cell>
          <cell r="BN84">
            <v>42.5009099323331</v>
          </cell>
          <cell r="BO84">
            <v>23.2801859678902</v>
          </cell>
          <cell r="BP84">
            <v>22.2222222222222</v>
          </cell>
          <cell r="BQ84">
            <v>27.7777777777778</v>
          </cell>
          <cell r="BR84">
            <v>50</v>
          </cell>
          <cell r="BS84">
            <v>76.4705882352941</v>
          </cell>
          <cell r="BT84">
            <v>23.5294117647059</v>
          </cell>
          <cell r="BU84">
            <v>86.3760387101129</v>
          </cell>
          <cell r="BV84">
            <v>0.356395471522429</v>
          </cell>
          <cell r="BW84">
            <v>13.2675658183647</v>
          </cell>
          <cell r="BX84">
            <v>6.03505665054703</v>
          </cell>
          <cell r="BY84">
            <v>77.201197827942</v>
          </cell>
          <cell r="BZ84">
            <v>10.446439719965</v>
          </cell>
          <cell r="CA84">
            <v>12.352362452093</v>
          </cell>
          <cell r="CB84">
            <v>14.1918756102385</v>
          </cell>
          <cell r="CC84">
            <v>77.1780660536916</v>
          </cell>
          <cell r="CD84">
            <v>10.4570387279084</v>
          </cell>
          <cell r="CE84">
            <v>12.3648952184</v>
          </cell>
          <cell r="CF84">
            <v>2.549090905623</v>
          </cell>
          <cell r="CG84">
            <v>19852891096</v>
          </cell>
          <cell r="CH84">
            <v>19860939540</v>
          </cell>
          <cell r="CI84">
            <v>19634651184</v>
          </cell>
          <cell r="CJ84">
            <v>226862747.499989</v>
          </cell>
          <cell r="CK84">
            <v>2302</v>
          </cell>
          <cell r="CL84">
            <v>6.99625000357628</v>
          </cell>
          <cell r="CM84">
            <v>22.412727355957</v>
          </cell>
          <cell r="CN84">
            <v>23.8263638236306</v>
          </cell>
          <cell r="CO84">
            <v>100</v>
          </cell>
          <cell r="CP84">
            <v>14.2857142857143</v>
          </cell>
          <cell r="CQ84">
            <v>85.7142857142857</v>
          </cell>
          <cell r="CR84">
            <v>28.5714285714286</v>
          </cell>
          <cell r="CS84">
            <v>71.4285714285714</v>
          </cell>
          <cell r="CT84">
            <v>55.5555555555556</v>
          </cell>
          <cell r="CU84">
            <v>44.4444444444444</v>
          </cell>
          <cell r="CV84">
            <v>14.2857142857143</v>
          </cell>
          <cell r="CW84">
            <v>85.7142857142857</v>
          </cell>
          <cell r="CX84">
            <v>0</v>
          </cell>
        </row>
        <row r="85">
          <cell r="D85" t="str">
            <v>C250</v>
          </cell>
          <cell r="E85">
            <v>3</v>
          </cell>
          <cell r="F85">
            <v>44.4444444444444</v>
          </cell>
          <cell r="G85">
            <v>44.4444444444444</v>
          </cell>
          <cell r="H85">
            <v>11.1111111111111</v>
          </cell>
          <cell r="I85">
            <v>22.2222222222222</v>
          </cell>
          <cell r="J85">
            <v>16.6666666666667</v>
          </cell>
          <cell r="K85">
            <v>33.3333333333333</v>
          </cell>
          <cell r="L85">
            <v>33.3333333333333</v>
          </cell>
          <cell r="M85">
            <v>5.55555555555556</v>
          </cell>
          <cell r="N85">
            <v>5.55555555555556</v>
          </cell>
          <cell r="O85">
            <v>11.1111111111111</v>
          </cell>
          <cell r="P85">
            <v>22.2222222222222</v>
          </cell>
          <cell r="Q85">
            <v>11.1111111111111</v>
          </cell>
          <cell r="R85">
            <v>11.1111111111111</v>
          </cell>
          <cell r="S85">
            <v>5.55555555555556</v>
          </cell>
          <cell r="T85">
            <v>5.55555555555556</v>
          </cell>
          <cell r="U85">
            <v>27.7777777777778</v>
          </cell>
          <cell r="V85">
            <v>66.6666666666666</v>
          </cell>
          <cell r="W85">
            <v>5.55555555555556</v>
          </cell>
          <cell r="X85">
            <v>56.6102482165782</v>
          </cell>
          <cell r="Y85">
            <v>5.8577444409863</v>
          </cell>
          <cell r="Z85">
            <v>37.5320073424354</v>
          </cell>
          <cell r="AA85">
            <v>3.66674420391239</v>
          </cell>
          <cell r="AB85">
            <v>53.3379887540927</v>
          </cell>
          <cell r="AC85">
            <v>13.4942427609136</v>
          </cell>
          <cell r="AD85">
            <v>33.1677684849937</v>
          </cell>
          <cell r="AE85">
            <v>6.06812074836506</v>
          </cell>
          <cell r="AF85">
            <v>58.1508884271791</v>
          </cell>
          <cell r="AG85">
            <v>32.9381638762106</v>
          </cell>
          <cell r="AH85">
            <v>8.91094769661026</v>
          </cell>
          <cell r="AI85">
            <v>12.187207454587</v>
          </cell>
          <cell r="AJ85">
            <v>30.0182931423184</v>
          </cell>
          <cell r="AK85">
            <v>14.7508403123899</v>
          </cell>
          <cell r="AL85">
            <v>55.2308665452917</v>
          </cell>
          <cell r="AM85">
            <v>-4.86792261380933</v>
          </cell>
          <cell r="AN85">
            <v>27.9566686792482</v>
          </cell>
          <cell r="AO85">
            <v>18.1098481094478</v>
          </cell>
          <cell r="AP85">
            <v>53.933483211304</v>
          </cell>
          <cell r="AQ85">
            <v>0.125890799182344</v>
          </cell>
          <cell r="AR85">
            <v>31.6276729316698</v>
          </cell>
          <cell r="AS85">
            <v>23.7701187263271</v>
          </cell>
          <cell r="AT85">
            <v>44.6022083420032</v>
          </cell>
          <cell r="AU85">
            <v>1.43140604624615</v>
          </cell>
          <cell r="AV85">
            <v>28.2687522730229</v>
          </cell>
          <cell r="AW85">
            <v>8.73708639596664</v>
          </cell>
          <cell r="AX85">
            <v>62.9941613310105</v>
          </cell>
          <cell r="AY85">
            <v>-9.13076742967727</v>
          </cell>
          <cell r="AZ85">
            <v>21.5209447356676</v>
          </cell>
          <cell r="BA85">
            <v>19.1666969988844</v>
          </cell>
          <cell r="BB85">
            <v>59.312358265448</v>
          </cell>
          <cell r="BC85">
            <v>-3.56956643042592</v>
          </cell>
          <cell r="BD85">
            <v>25.8445068061333</v>
          </cell>
          <cell r="BE85">
            <v>33.4300265935719</v>
          </cell>
          <cell r="BF85">
            <v>40.7254666002948</v>
          </cell>
          <cell r="BG85">
            <v>-0.920332957384998</v>
          </cell>
          <cell r="BH85">
            <v>50.5840869042207</v>
          </cell>
          <cell r="BI85">
            <v>28.0640347408595</v>
          </cell>
          <cell r="BJ85">
            <v>21.3518783549197</v>
          </cell>
          <cell r="BK85">
            <v>69.4892588092681</v>
          </cell>
          <cell r="BL85">
            <v>2.49412435739952</v>
          </cell>
          <cell r="BM85">
            <v>31.7247797423772</v>
          </cell>
          <cell r="BN85">
            <v>42.5009099323331</v>
          </cell>
          <cell r="BO85">
            <v>23.2801859678902</v>
          </cell>
          <cell r="BP85">
            <v>22.2222222222222</v>
          </cell>
          <cell r="BQ85">
            <v>27.7777777777778</v>
          </cell>
          <cell r="BR85">
            <v>50</v>
          </cell>
          <cell r="BS85">
            <v>76.4705882352941</v>
          </cell>
          <cell r="BT85">
            <v>23.5294117647059</v>
          </cell>
          <cell r="BU85">
            <v>86.3760387101129</v>
          </cell>
          <cell r="BV85">
            <v>0.356395471522429</v>
          </cell>
          <cell r="BW85">
            <v>13.2675658183647</v>
          </cell>
          <cell r="BX85">
            <v>6.03505665054703</v>
          </cell>
          <cell r="BY85">
            <v>77.201197827942</v>
          </cell>
          <cell r="BZ85">
            <v>10.446439719965</v>
          </cell>
          <cell r="CA85">
            <v>12.352362452093</v>
          </cell>
          <cell r="CB85">
            <v>14.1918756102385</v>
          </cell>
          <cell r="CC85">
            <v>77.1780660536916</v>
          </cell>
          <cell r="CD85">
            <v>10.4570387279084</v>
          </cell>
          <cell r="CE85">
            <v>12.3648952184</v>
          </cell>
          <cell r="CF85">
            <v>2.549090905623</v>
          </cell>
          <cell r="CG85">
            <v>19852891096</v>
          </cell>
          <cell r="CH85">
            <v>19860939540</v>
          </cell>
          <cell r="CI85">
            <v>19634651184</v>
          </cell>
          <cell r="CJ85">
            <v>226862747.499989</v>
          </cell>
          <cell r="CK85">
            <v>2302</v>
          </cell>
          <cell r="CL85">
            <v>6.99625000357628</v>
          </cell>
          <cell r="CM85">
            <v>22.412727355957</v>
          </cell>
          <cell r="CN85">
            <v>23.8263638236306</v>
          </cell>
          <cell r="CO85">
            <v>100</v>
          </cell>
          <cell r="CP85">
            <v>14.2857142857143</v>
          </cell>
          <cell r="CQ85">
            <v>85.7142857142857</v>
          </cell>
          <cell r="CR85">
            <v>28.5714285714286</v>
          </cell>
          <cell r="CS85">
            <v>71.4285714285714</v>
          </cell>
          <cell r="CT85">
            <v>55.5555555555556</v>
          </cell>
          <cell r="CU85">
            <v>44.4444444444444</v>
          </cell>
          <cell r="CV85">
            <v>14.2857142857143</v>
          </cell>
          <cell r="CW85">
            <v>85.7142857142857</v>
          </cell>
          <cell r="CX85">
            <v>0</v>
          </cell>
        </row>
        <row r="86">
          <cell r="D86" t="str">
            <v>C2500</v>
          </cell>
          <cell r="E86">
            <v>4</v>
          </cell>
          <cell r="F86">
            <v>44.4444444444444</v>
          </cell>
          <cell r="G86">
            <v>44.4444444444444</v>
          </cell>
          <cell r="H86">
            <v>11.1111111111111</v>
          </cell>
          <cell r="I86">
            <v>22.2222222222222</v>
          </cell>
          <cell r="J86">
            <v>16.6666666666667</v>
          </cell>
          <cell r="K86">
            <v>33.3333333333333</v>
          </cell>
          <cell r="L86">
            <v>33.3333333333333</v>
          </cell>
          <cell r="M86">
            <v>5.55555555555556</v>
          </cell>
          <cell r="N86">
            <v>5.55555555555556</v>
          </cell>
          <cell r="O86">
            <v>11.1111111111111</v>
          </cell>
          <cell r="P86">
            <v>22.2222222222222</v>
          </cell>
          <cell r="Q86">
            <v>11.1111111111111</v>
          </cell>
          <cell r="R86">
            <v>11.1111111111111</v>
          </cell>
          <cell r="S86">
            <v>5.55555555555556</v>
          </cell>
          <cell r="T86">
            <v>5.55555555555556</v>
          </cell>
          <cell r="U86">
            <v>27.7777777777778</v>
          </cell>
          <cell r="V86">
            <v>66.6666666666666</v>
          </cell>
          <cell r="W86">
            <v>5.55555555555556</v>
          </cell>
          <cell r="X86">
            <v>56.6102482165782</v>
          </cell>
          <cell r="Y86">
            <v>5.8577444409863</v>
          </cell>
          <cell r="Z86">
            <v>37.5320073424354</v>
          </cell>
          <cell r="AA86">
            <v>3.66674420391239</v>
          </cell>
          <cell r="AB86">
            <v>53.3379887540927</v>
          </cell>
          <cell r="AC86">
            <v>13.4942427609136</v>
          </cell>
          <cell r="AD86">
            <v>33.1677684849937</v>
          </cell>
          <cell r="AE86">
            <v>6.06812074836506</v>
          </cell>
          <cell r="AF86">
            <v>58.1508884271791</v>
          </cell>
          <cell r="AG86">
            <v>32.9381638762106</v>
          </cell>
          <cell r="AH86">
            <v>8.91094769661026</v>
          </cell>
          <cell r="AI86">
            <v>12.187207454587</v>
          </cell>
          <cell r="AJ86">
            <v>30.0182931423184</v>
          </cell>
          <cell r="AK86">
            <v>14.7508403123899</v>
          </cell>
          <cell r="AL86">
            <v>55.2308665452917</v>
          </cell>
          <cell r="AM86">
            <v>-4.86792261380933</v>
          </cell>
          <cell r="AN86">
            <v>27.9566686792482</v>
          </cell>
          <cell r="AO86">
            <v>18.1098481094478</v>
          </cell>
          <cell r="AP86">
            <v>53.933483211304</v>
          </cell>
          <cell r="AQ86">
            <v>0.125890799182344</v>
          </cell>
          <cell r="AR86">
            <v>31.6276729316698</v>
          </cell>
          <cell r="AS86">
            <v>23.7701187263271</v>
          </cell>
          <cell r="AT86">
            <v>44.6022083420032</v>
          </cell>
          <cell r="AU86">
            <v>1.43140604624616</v>
          </cell>
          <cell r="AV86">
            <v>28.2687522730229</v>
          </cell>
          <cell r="AW86">
            <v>8.73708639596664</v>
          </cell>
          <cell r="AX86">
            <v>62.9941613310105</v>
          </cell>
          <cell r="AY86">
            <v>-9.13076742967727</v>
          </cell>
          <cell r="AZ86">
            <v>21.5209447356676</v>
          </cell>
          <cell r="BA86">
            <v>19.1666969988844</v>
          </cell>
          <cell r="BB86">
            <v>59.312358265448</v>
          </cell>
          <cell r="BC86">
            <v>-3.56956643042592</v>
          </cell>
          <cell r="BD86">
            <v>25.8445068061333</v>
          </cell>
          <cell r="BE86">
            <v>33.4300265935719</v>
          </cell>
          <cell r="BF86">
            <v>40.7254666002948</v>
          </cell>
          <cell r="BG86">
            <v>-0.920332957384998</v>
          </cell>
          <cell r="BH86">
            <v>50.5840869042207</v>
          </cell>
          <cell r="BI86">
            <v>28.0640347408595</v>
          </cell>
          <cell r="BJ86">
            <v>21.3518783549197</v>
          </cell>
          <cell r="BK86">
            <v>69.4892588092681</v>
          </cell>
          <cell r="BL86">
            <v>2.49412435739952</v>
          </cell>
          <cell r="BM86">
            <v>31.7247797423772</v>
          </cell>
          <cell r="BN86">
            <v>42.5009099323331</v>
          </cell>
          <cell r="BO86">
            <v>23.2801859678902</v>
          </cell>
          <cell r="BP86">
            <v>22.2222222222222</v>
          </cell>
          <cell r="BQ86">
            <v>27.7777777777778</v>
          </cell>
          <cell r="BR86">
            <v>50</v>
          </cell>
          <cell r="BS86">
            <v>76.4705882352941</v>
          </cell>
          <cell r="BT86">
            <v>23.5294117647059</v>
          </cell>
          <cell r="BU86">
            <v>86.3760387101129</v>
          </cell>
          <cell r="BV86">
            <v>0.356395471522429</v>
          </cell>
          <cell r="BW86">
            <v>13.2675658183647</v>
          </cell>
          <cell r="BX86">
            <v>6.03505665054703</v>
          </cell>
          <cell r="BY86">
            <v>77.201197827942</v>
          </cell>
          <cell r="BZ86">
            <v>10.446439719965</v>
          </cell>
          <cell r="CA86">
            <v>12.352362452093</v>
          </cell>
          <cell r="CB86">
            <v>14.1918756102385</v>
          </cell>
          <cell r="CC86">
            <v>77.1780660536916</v>
          </cell>
          <cell r="CD86">
            <v>10.4570387279084</v>
          </cell>
          <cell r="CE86">
            <v>12.3648952184</v>
          </cell>
          <cell r="CF86">
            <v>2.549090905623</v>
          </cell>
          <cell r="CG86">
            <v>19852891096</v>
          </cell>
          <cell r="CH86">
            <v>19860939540</v>
          </cell>
          <cell r="CI86">
            <v>19634651184</v>
          </cell>
          <cell r="CJ86">
            <v>226862747.499989</v>
          </cell>
          <cell r="CK86">
            <v>2302</v>
          </cell>
          <cell r="CL86">
            <v>6.99625000357628</v>
          </cell>
          <cell r="CM86">
            <v>22.412727355957</v>
          </cell>
          <cell r="CN86">
            <v>23.8263638236306</v>
          </cell>
          <cell r="CO86">
            <v>100</v>
          </cell>
          <cell r="CP86">
            <v>14.2857142857143</v>
          </cell>
          <cell r="CQ86">
            <v>85.7142857142857</v>
          </cell>
          <cell r="CR86">
            <v>28.5714285714286</v>
          </cell>
          <cell r="CS86">
            <v>71.4285714285714</v>
          </cell>
          <cell r="CT86">
            <v>55.5555555555556</v>
          </cell>
          <cell r="CU86">
            <v>44.4444444444444</v>
          </cell>
          <cell r="CV86">
            <v>14.2857142857143</v>
          </cell>
          <cell r="CW86">
            <v>85.7142857142857</v>
          </cell>
          <cell r="CX86">
            <v>0</v>
          </cell>
        </row>
        <row r="87">
          <cell r="D87" t="str">
            <v>C27</v>
          </cell>
          <cell r="E87">
            <v>2</v>
          </cell>
          <cell r="F87">
            <v>60</v>
          </cell>
          <cell r="G87">
            <v>30</v>
          </cell>
          <cell r="H87">
            <v>10</v>
          </cell>
          <cell r="I87">
            <v>20</v>
          </cell>
          <cell r="J87">
            <v>40</v>
          </cell>
          <cell r="K87">
            <v>10</v>
          </cell>
          <cell r="L87">
            <v>30</v>
          </cell>
          <cell r="M87">
            <v>10</v>
          </cell>
          <cell r="N87">
            <v>10</v>
          </cell>
          <cell r="O87">
            <v>10</v>
          </cell>
          <cell r="P87">
            <v>10</v>
          </cell>
          <cell r="Q87">
            <v>20</v>
          </cell>
          <cell r="R87">
            <v>10</v>
          </cell>
          <cell r="S87">
            <v>10</v>
          </cell>
          <cell r="T87">
            <v>50</v>
          </cell>
          <cell r="U87">
            <v>50</v>
          </cell>
          <cell r="V87">
            <v>9.51494323721259</v>
          </cell>
          <cell r="W87">
            <v>5.12170272323499</v>
          </cell>
          <cell r="X87">
            <v>85.3633540395524</v>
          </cell>
          <cell r="Y87">
            <v>-16.4787892831606</v>
          </cell>
          <cell r="Z87">
            <v>9.51494323721259</v>
          </cell>
          <cell r="AA87">
            <v>3.6249778432652</v>
          </cell>
          <cell r="AB87">
            <v>86.8600789195222</v>
          </cell>
          <cell r="AC87">
            <v>-14.3084383721102</v>
          </cell>
          <cell r="AD87">
            <v>12.7876673406004</v>
          </cell>
          <cell r="AE87">
            <v>4.87181159372868</v>
          </cell>
          <cell r="AF87">
            <v>82.3405210656709</v>
          </cell>
          <cell r="AG87">
            <v>-16.7278364624363</v>
          </cell>
          <cell r="AH87">
            <v>13.3454031371519</v>
          </cell>
          <cell r="AI87">
            <v>5.13810106790464</v>
          </cell>
          <cell r="AJ87">
            <v>81.5164957949434</v>
          </cell>
          <cell r="AK87">
            <v>-16.2671001506681</v>
          </cell>
          <cell r="AL87">
            <v>13.3454031371519</v>
          </cell>
          <cell r="AM87">
            <v>3.96464522096217</v>
          </cell>
          <cell r="AN87">
            <v>82.6899516418859</v>
          </cell>
          <cell r="AO87">
            <v>-20.5117293018529</v>
          </cell>
          <cell r="AP87">
            <v>8.77449472096248</v>
          </cell>
          <cell r="AQ87">
            <v>91.2255052790375</v>
          </cell>
          <cell r="AR87">
            <v>-17.3796421248944</v>
          </cell>
          <cell r="AS87">
            <v>13.1577177608258</v>
          </cell>
          <cell r="AT87">
            <v>6.08749904980811</v>
          </cell>
          <cell r="AU87">
            <v>80.754783189366</v>
          </cell>
          <cell r="AV87">
            <v>-16.9864123297174</v>
          </cell>
          <cell r="AW87">
            <v>13.1577177608258</v>
          </cell>
          <cell r="AX87">
            <v>4.67729681266263</v>
          </cell>
          <cell r="AY87">
            <v>82.1649854265115</v>
          </cell>
          <cell r="AZ87">
            <v>-20.0633351700538</v>
          </cell>
          <cell r="BA87">
            <v>13.9520079097183</v>
          </cell>
          <cell r="BB87">
            <v>4.95965054978299</v>
          </cell>
          <cell r="BC87">
            <v>81.0883415404986</v>
          </cell>
          <cell r="BD87">
            <v>-24.9063258471547</v>
          </cell>
          <cell r="BE87">
            <v>19.5506785990542</v>
          </cell>
          <cell r="BF87">
            <v>80.4493214009458</v>
          </cell>
          <cell r="BG87">
            <v>79.5771861163149</v>
          </cell>
          <cell r="BH87">
            <v>58.5453984073271</v>
          </cell>
          <cell r="BI87">
            <v>38.1915956861022</v>
          </cell>
          <cell r="BJ87">
            <v>3.26300590657077</v>
          </cell>
          <cell r="BK87">
            <v>20</v>
          </cell>
          <cell r="BL87">
            <v>40</v>
          </cell>
          <cell r="BM87">
            <v>40</v>
          </cell>
          <cell r="BN87">
            <v>77.7777777777778</v>
          </cell>
          <cell r="BO87">
            <v>22.2222222222222</v>
          </cell>
          <cell r="BP87">
            <v>52.9900571914369</v>
          </cell>
          <cell r="BQ87">
            <v>47.0099428085631</v>
          </cell>
          <cell r="BR87">
            <v>-26.5770044536582</v>
          </cell>
          <cell r="BS87">
            <v>52.9900571914369</v>
          </cell>
          <cell r="BT87">
            <v>0.555809993035714</v>
          </cell>
          <cell r="BU87">
            <v>46.4541328155274</v>
          </cell>
          <cell r="BV87">
            <v>-13.4639817891364</v>
          </cell>
          <cell r="BW87">
            <v>66.0300508178077</v>
          </cell>
          <cell r="BX87">
            <v>0.692585817611162</v>
          </cell>
          <cell r="BY87">
            <v>33.2773633645811</v>
          </cell>
          <cell r="BZ87">
            <v>-7.42666705449422</v>
          </cell>
          <cell r="CA87">
            <v>24110625582</v>
          </cell>
          <cell r="CB87">
            <v>38978059261</v>
          </cell>
          <cell r="CC87">
            <v>38806772962</v>
          </cell>
          <cell r="CD87">
            <v>171230681</v>
          </cell>
          <cell r="CE87">
            <v>7872</v>
          </cell>
          <cell r="CF87">
            <v>8.38333332538604</v>
          </cell>
          <cell r="CG87">
            <v>29.0585714067732</v>
          </cell>
          <cell r="CH87">
            <v>25.2271428789411</v>
          </cell>
          <cell r="CI87">
            <v>100</v>
          </cell>
          <cell r="CJ87">
            <v>100</v>
          </cell>
          <cell r="CK87">
            <v>57.1428571428571</v>
          </cell>
          <cell r="CL87">
            <v>42.8571428571429</v>
          </cell>
          <cell r="CM87">
            <v>75</v>
          </cell>
          <cell r="CN87">
            <v>25</v>
          </cell>
          <cell r="CO87">
            <v>28.5714285714286</v>
          </cell>
          <cell r="CP87">
            <v>71.4285714285714</v>
          </cell>
          <cell r="CQ87">
            <v>0</v>
          </cell>
        </row>
        <row r="88">
          <cell r="D88" t="str">
            <v>C270</v>
          </cell>
          <cell r="E88">
            <v>3</v>
          </cell>
          <cell r="F88">
            <v>60</v>
          </cell>
          <cell r="G88">
            <v>30</v>
          </cell>
          <cell r="H88">
            <v>10</v>
          </cell>
          <cell r="I88">
            <v>20</v>
          </cell>
          <cell r="J88">
            <v>40</v>
          </cell>
          <cell r="K88">
            <v>10</v>
          </cell>
          <cell r="L88">
            <v>30</v>
          </cell>
          <cell r="M88">
            <v>10</v>
          </cell>
          <cell r="N88">
            <v>10</v>
          </cell>
          <cell r="O88">
            <v>10</v>
          </cell>
          <cell r="P88">
            <v>10</v>
          </cell>
          <cell r="Q88">
            <v>20</v>
          </cell>
          <cell r="R88">
            <v>10</v>
          </cell>
          <cell r="S88">
            <v>10</v>
          </cell>
          <cell r="T88">
            <v>50</v>
          </cell>
          <cell r="U88">
            <v>50</v>
          </cell>
          <cell r="V88">
            <v>9.51494323721259</v>
          </cell>
          <cell r="W88">
            <v>5.12170272323499</v>
          </cell>
          <cell r="X88">
            <v>85.3633540395524</v>
          </cell>
          <cell r="Y88">
            <v>-16.4787892831606</v>
          </cell>
          <cell r="Z88">
            <v>9.51494323721259</v>
          </cell>
          <cell r="AA88">
            <v>3.6249778432652</v>
          </cell>
          <cell r="AB88">
            <v>86.8600789195222</v>
          </cell>
          <cell r="AC88">
            <v>-14.3084383721102</v>
          </cell>
          <cell r="AD88">
            <v>12.7876673406004</v>
          </cell>
          <cell r="AE88">
            <v>4.87181159372868</v>
          </cell>
          <cell r="AF88">
            <v>82.3405210656709</v>
          </cell>
          <cell r="AG88">
            <v>-16.7278364624363</v>
          </cell>
          <cell r="AH88">
            <v>13.3454031371519</v>
          </cell>
          <cell r="AI88">
            <v>5.13810106790464</v>
          </cell>
          <cell r="AJ88">
            <v>81.5164957949434</v>
          </cell>
          <cell r="AK88">
            <v>-16.2671001506681</v>
          </cell>
          <cell r="AL88">
            <v>13.3454031371519</v>
          </cell>
          <cell r="AM88">
            <v>3.96464522096217</v>
          </cell>
          <cell r="AN88">
            <v>82.6899516418859</v>
          </cell>
          <cell r="AO88">
            <v>-20.5117293018529</v>
          </cell>
          <cell r="AP88">
            <v>8.77449472096248</v>
          </cell>
          <cell r="AQ88">
            <v>91.2255052790375</v>
          </cell>
          <cell r="AR88">
            <v>-17.3796421248944</v>
          </cell>
          <cell r="AS88">
            <v>13.1577177608258</v>
          </cell>
          <cell r="AT88">
            <v>6.08749904980811</v>
          </cell>
          <cell r="AU88">
            <v>80.754783189366</v>
          </cell>
          <cell r="AV88">
            <v>-16.9864123297174</v>
          </cell>
          <cell r="AW88">
            <v>13.1577177608258</v>
          </cell>
          <cell r="AX88">
            <v>4.67729681266263</v>
          </cell>
          <cell r="AY88">
            <v>82.1649854265115</v>
          </cell>
          <cell r="AZ88">
            <v>-20.0633351700538</v>
          </cell>
          <cell r="BA88">
            <v>13.9520079097183</v>
          </cell>
          <cell r="BB88">
            <v>4.95965054978299</v>
          </cell>
          <cell r="BC88">
            <v>81.0883415404986</v>
          </cell>
          <cell r="BD88">
            <v>-24.9063258471547</v>
          </cell>
          <cell r="BE88">
            <v>19.5506785990542</v>
          </cell>
          <cell r="BF88">
            <v>80.4493214009458</v>
          </cell>
          <cell r="BG88">
            <v>79.5771861163149</v>
          </cell>
          <cell r="BH88">
            <v>58.5453984073271</v>
          </cell>
          <cell r="BI88">
            <v>38.1915956861022</v>
          </cell>
          <cell r="BJ88">
            <v>3.26300590657077</v>
          </cell>
          <cell r="BK88">
            <v>20</v>
          </cell>
          <cell r="BL88">
            <v>40</v>
          </cell>
          <cell r="BM88">
            <v>40</v>
          </cell>
          <cell r="BN88">
            <v>77.7777777777778</v>
          </cell>
          <cell r="BO88">
            <v>22.2222222222222</v>
          </cell>
          <cell r="BP88">
            <v>52.9900571914369</v>
          </cell>
          <cell r="BQ88">
            <v>47.0099428085631</v>
          </cell>
          <cell r="BR88">
            <v>-26.5770044536582</v>
          </cell>
          <cell r="BS88">
            <v>52.9900571914369</v>
          </cell>
          <cell r="BT88">
            <v>0.555809993035714</v>
          </cell>
          <cell r="BU88">
            <v>46.4541328155274</v>
          </cell>
          <cell r="BV88">
            <v>-13.4639817891364</v>
          </cell>
          <cell r="BW88">
            <v>66.0300508178077</v>
          </cell>
          <cell r="BX88">
            <v>0.692585817611162</v>
          </cell>
          <cell r="BY88">
            <v>33.2773633645811</v>
          </cell>
          <cell r="BZ88">
            <v>-7.42666705449422</v>
          </cell>
          <cell r="CA88">
            <v>24110625582</v>
          </cell>
          <cell r="CB88">
            <v>38978059261</v>
          </cell>
          <cell r="CC88">
            <v>38806772962</v>
          </cell>
          <cell r="CD88">
            <v>171230681</v>
          </cell>
          <cell r="CE88">
            <v>7872</v>
          </cell>
          <cell r="CF88">
            <v>8.38333332538604</v>
          </cell>
          <cell r="CG88">
            <v>29.0585714067732</v>
          </cell>
          <cell r="CH88">
            <v>25.2271428789411</v>
          </cell>
          <cell r="CI88">
            <v>100</v>
          </cell>
          <cell r="CJ88">
            <v>100</v>
          </cell>
          <cell r="CK88">
            <v>57.1428571428571</v>
          </cell>
          <cell r="CL88">
            <v>42.8571428571429</v>
          </cell>
          <cell r="CM88">
            <v>75</v>
          </cell>
          <cell r="CN88">
            <v>25</v>
          </cell>
          <cell r="CO88">
            <v>28.5714285714286</v>
          </cell>
          <cell r="CP88">
            <v>71.4285714285714</v>
          </cell>
          <cell r="CQ88">
            <v>0</v>
          </cell>
        </row>
        <row r="89">
          <cell r="D89" t="str">
            <v>C2701</v>
          </cell>
          <cell r="E89">
            <v>4</v>
          </cell>
          <cell r="F89">
            <v>62.5</v>
          </cell>
          <cell r="G89">
            <v>25</v>
          </cell>
          <cell r="H89">
            <v>12.5</v>
          </cell>
          <cell r="I89">
            <v>25</v>
          </cell>
          <cell r="J89">
            <v>25</v>
          </cell>
          <cell r="K89">
            <v>12.5</v>
          </cell>
          <cell r="L89">
            <v>37.5</v>
          </cell>
          <cell r="M89">
            <v>12.5</v>
          </cell>
          <cell r="N89">
            <v>12.5</v>
          </cell>
          <cell r="O89">
            <v>12.5</v>
          </cell>
          <cell r="P89">
            <v>12.5</v>
          </cell>
          <cell r="Q89">
            <v>12.5</v>
          </cell>
          <cell r="R89">
            <v>12.5</v>
          </cell>
          <cell r="S89">
            <v>50</v>
          </cell>
          <cell r="T89">
            <v>50</v>
          </cell>
          <cell r="U89">
            <v>7.89262725398265</v>
          </cell>
          <cell r="V89">
            <v>92.1073727460174</v>
          </cell>
          <cell r="W89">
            <v>-21.7099744361098</v>
          </cell>
          <cell r="X89">
            <v>5.58614985423579</v>
          </cell>
          <cell r="Y89">
            <v>94.4138501457642</v>
          </cell>
          <cell r="Z89">
            <v>-25.7362485131153</v>
          </cell>
          <cell r="AA89">
            <v>5.58614985423579</v>
          </cell>
          <cell r="AB89">
            <v>94.4138501457642</v>
          </cell>
          <cell r="AC89">
            <v>-22.2597492946086</v>
          </cell>
          <cell r="AD89">
            <v>7.71609142525573</v>
          </cell>
          <cell r="AE89">
            <v>92.2839085747443</v>
          </cell>
          <cell r="AF89">
            <v>-20.3270942421049</v>
          </cell>
          <cell r="AG89">
            <v>5.95386594957012</v>
          </cell>
          <cell r="AH89">
            <v>94.0461340504299</v>
          </cell>
          <cell r="AI89">
            <v>-32.9592638140494</v>
          </cell>
          <cell r="AJ89">
            <v>13.1770088954246</v>
          </cell>
          <cell r="AK89">
            <v>86.8229911045754</v>
          </cell>
          <cell r="AL89">
            <v>-21.2584342298069</v>
          </cell>
          <cell r="AM89">
            <v>9.24755467666359</v>
          </cell>
          <cell r="AN89">
            <v>90.7524453233364</v>
          </cell>
          <cell r="AO89">
            <v>-22.6953353695474</v>
          </cell>
          <cell r="AP89">
            <v>7.1053083803677</v>
          </cell>
          <cell r="AQ89">
            <v>92.8946916196323</v>
          </cell>
          <cell r="AR89">
            <v>-29.48416120626</v>
          </cell>
          <cell r="AS89">
            <v>7.77797013379212</v>
          </cell>
          <cell r="AT89">
            <v>92.2220298662079</v>
          </cell>
          <cell r="AU89">
            <v>-35.5873797242058</v>
          </cell>
          <cell r="AV89">
            <v>15.4652315276507</v>
          </cell>
          <cell r="AW89">
            <v>84.5347684723493</v>
          </cell>
          <cell r="AX89">
            <v>79.5911226696906</v>
          </cell>
          <cell r="AY89">
            <v>50.7804666452846</v>
          </cell>
          <cell r="AZ89">
            <v>44.1911881461437</v>
          </cell>
          <cell r="BA89">
            <v>5.02834520857162</v>
          </cell>
          <cell r="BB89">
            <v>25</v>
          </cell>
          <cell r="BC89">
            <v>50</v>
          </cell>
          <cell r="BD89">
            <v>25</v>
          </cell>
          <cell r="BE89">
            <v>71.4285714285714</v>
          </cell>
          <cell r="BF89">
            <v>28.5714285714286</v>
          </cell>
          <cell r="BG89">
            <v>55.9584018622168</v>
          </cell>
          <cell r="BH89">
            <v>44.0415981377832</v>
          </cell>
          <cell r="BI89">
            <v>-29.163586358888</v>
          </cell>
          <cell r="BJ89">
            <v>55.9584018622168</v>
          </cell>
          <cell r="BK89">
            <v>0.897928521810943</v>
          </cell>
          <cell r="BL89">
            <v>43.1436696159722</v>
          </cell>
          <cell r="BM89">
            <v>-31.2629743567908</v>
          </cell>
          <cell r="BN89">
            <v>55.9584018622168</v>
          </cell>
          <cell r="BO89">
            <v>0.897928521810943</v>
          </cell>
          <cell r="BP89">
            <v>43.1436696159722</v>
          </cell>
          <cell r="BQ89">
            <v>-26.2320001602173</v>
          </cell>
          <cell r="BR89">
            <v>24110625261</v>
          </cell>
          <cell r="BS89">
            <v>38977297374</v>
          </cell>
          <cell r="BT89">
            <v>38806047292</v>
          </cell>
          <cell r="BU89">
            <v>171209472</v>
          </cell>
          <cell r="BV89">
            <v>4176</v>
          </cell>
          <cell r="BW89">
            <v>8.38333332538604</v>
          </cell>
          <cell r="BX89">
            <v>27.568333307902</v>
          </cell>
          <cell r="BY89">
            <v>24.431666692098</v>
          </cell>
          <cell r="BZ89">
            <v>100</v>
          </cell>
          <cell r="CA89">
            <v>100</v>
          </cell>
          <cell r="CB89">
            <v>50</v>
          </cell>
          <cell r="CC89">
            <v>50</v>
          </cell>
          <cell r="CD89">
            <v>66.6666666666666</v>
          </cell>
          <cell r="CE89">
            <v>33.3333333333333</v>
          </cell>
          <cell r="CF89">
            <v>33.3333333333333</v>
          </cell>
          <cell r="CG89">
            <v>66.6666666666666</v>
          </cell>
          <cell r="CH89">
            <v>0</v>
          </cell>
        </row>
        <row r="90">
          <cell r="D90" t="str">
            <v>C2702</v>
          </cell>
          <cell r="E90">
            <v>4</v>
          </cell>
          <cell r="F90">
            <v>50</v>
          </cell>
          <cell r="G90">
            <v>50</v>
          </cell>
          <cell r="H90">
            <v>100</v>
          </cell>
          <cell r="I90">
            <v>50</v>
          </cell>
          <cell r="J90">
            <v>50</v>
          </cell>
          <cell r="K90">
            <v>50</v>
          </cell>
          <cell r="L90">
            <v>50</v>
          </cell>
          <cell r="M90">
            <v>27.102109595839</v>
          </cell>
          <cell r="N90">
            <v>72.897890404161</v>
          </cell>
          <cell r="O90">
            <v>-6.80960668857818</v>
          </cell>
          <cell r="P90">
            <v>27.102109595839</v>
          </cell>
          <cell r="Q90">
            <v>72.897890404161</v>
          </cell>
          <cell r="R90">
            <v>6.81441996283169</v>
          </cell>
          <cell r="S90">
            <v>100</v>
          </cell>
          <cell r="T90">
            <v>21</v>
          </cell>
          <cell r="U90">
            <v>39.9436523955684</v>
          </cell>
          <cell r="V90">
            <v>60.0563476044316</v>
          </cell>
          <cell r="W90">
            <v>-8.17527004842802</v>
          </cell>
          <cell r="X90">
            <v>39.9436523955684</v>
          </cell>
          <cell r="Y90">
            <v>60.0563476044316</v>
          </cell>
          <cell r="Z90">
            <v>4.29700987264603</v>
          </cell>
          <cell r="AA90">
            <v>100</v>
          </cell>
          <cell r="AB90">
            <v>-9.64895926969983</v>
          </cell>
          <cell r="AC90">
            <v>38.5046115578741</v>
          </cell>
          <cell r="AD90">
            <v>61.4953884421259</v>
          </cell>
          <cell r="AE90">
            <v>-5.98880099495274</v>
          </cell>
          <cell r="AF90">
            <v>38.5046115578741</v>
          </cell>
          <cell r="AG90">
            <v>61.4953884421259</v>
          </cell>
          <cell r="AH90">
            <v>-1.91515162023461</v>
          </cell>
          <cell r="AI90">
            <v>38.5046115578741</v>
          </cell>
          <cell r="AJ90">
            <v>61.4953884421259</v>
          </cell>
          <cell r="AK90">
            <v>-6.10991431378956</v>
          </cell>
          <cell r="AL90">
            <v>27.102109595839</v>
          </cell>
          <cell r="AM90">
            <v>72.897890404161</v>
          </cell>
          <cell r="AN90">
            <v>79.5514261641456</v>
          </cell>
          <cell r="AO90">
            <v>72.897890404161</v>
          </cell>
          <cell r="AP90">
            <v>27.102109595839</v>
          </cell>
          <cell r="AQ90">
            <v>100</v>
          </cell>
          <cell r="AR90">
            <v>100</v>
          </cell>
          <cell r="AS90">
            <v>48.1676477279677</v>
          </cell>
          <cell r="AT90">
            <v>51.8323522720323</v>
          </cell>
          <cell r="AU90">
            <v>-22.3748115005937</v>
          </cell>
          <cell r="AV90">
            <v>48.1676477279677</v>
          </cell>
          <cell r="AW90">
            <v>51.8323522720323</v>
          </cell>
          <cell r="AX90">
            <v>15.4524816672182</v>
          </cell>
          <cell r="AY90">
            <v>100</v>
          </cell>
          <cell r="AZ90">
            <v>86.5999984741211</v>
          </cell>
          <cell r="BA90">
            <v>321</v>
          </cell>
          <cell r="BB90">
            <v>761887</v>
          </cell>
          <cell r="BC90">
            <v>725670</v>
          </cell>
          <cell r="BD90">
            <v>21209</v>
          </cell>
          <cell r="BE90">
            <v>3696</v>
          </cell>
          <cell r="BF90">
            <v>38</v>
          </cell>
          <cell r="BG90">
            <v>30</v>
          </cell>
          <cell r="BH90">
            <v>100</v>
          </cell>
          <cell r="BI90">
            <v>100</v>
          </cell>
          <cell r="BJ90">
            <v>100</v>
          </cell>
          <cell r="BK90">
            <v>100</v>
          </cell>
          <cell r="BL90">
            <v>100</v>
          </cell>
          <cell r="BM90">
            <v>0</v>
          </cell>
        </row>
        <row r="91">
          <cell r="D91" t="str">
            <v>C28</v>
          </cell>
          <cell r="E91">
            <v>2</v>
          </cell>
          <cell r="F91">
            <v>100</v>
          </cell>
          <cell r="G91">
            <v>33.3333333333333</v>
          </cell>
          <cell r="H91">
            <v>66.6666666666666</v>
          </cell>
          <cell r="I91">
            <v>33.3333333333333</v>
          </cell>
          <cell r="J91">
            <v>33.3333333333333</v>
          </cell>
          <cell r="K91">
            <v>33.3333333333333</v>
          </cell>
          <cell r="L91">
            <v>66.6666666666666</v>
          </cell>
          <cell r="M91">
            <v>18.4224273001949</v>
          </cell>
          <cell r="N91">
            <v>81.5775726998051</v>
          </cell>
          <cell r="O91">
            <v>-16.0464824352134</v>
          </cell>
          <cell r="P91">
            <v>98.5553892540747</v>
          </cell>
          <cell r="Q91">
            <v>1.44461074592531</v>
          </cell>
          <cell r="R91">
            <v>4.60447938956028</v>
          </cell>
          <cell r="S91">
            <v>18.4224273001949</v>
          </cell>
          <cell r="T91">
            <v>81.5775726998051</v>
          </cell>
          <cell r="U91">
            <v>-10.0522841032644</v>
          </cell>
          <cell r="V91">
            <v>17.4160507382714</v>
          </cell>
          <cell r="W91">
            <v>82.5839492617286</v>
          </cell>
          <cell r="X91">
            <v>-50.6780981009527</v>
          </cell>
          <cell r="Y91">
            <v>93.1715257609346</v>
          </cell>
          <cell r="Z91">
            <v>6.82847423906543</v>
          </cell>
          <cell r="AA91">
            <v>2.12226427656893</v>
          </cell>
          <cell r="AB91">
            <v>100</v>
          </cell>
          <cell r="AC91">
            <v>-22.5861354274688</v>
          </cell>
          <cell r="AD91">
            <v>14.5692360489596</v>
          </cell>
          <cell r="AE91">
            <v>85.4307639510404</v>
          </cell>
          <cell r="AF91">
            <v>-39.816702473549</v>
          </cell>
          <cell r="AG91">
            <v>93.2479629825702</v>
          </cell>
          <cell r="AH91">
            <v>6.75203701742976</v>
          </cell>
          <cell r="AI91">
            <v>4.73582427886979</v>
          </cell>
          <cell r="AJ91">
            <v>78.6787269336106</v>
          </cell>
          <cell r="AK91">
            <v>21.3212730663893</v>
          </cell>
          <cell r="AL91">
            <v>31.7944394758313</v>
          </cell>
          <cell r="AM91">
            <v>100</v>
          </cell>
          <cell r="AN91">
            <v>34.7253985705197</v>
          </cell>
          <cell r="AO91">
            <v>18.4224273001949</v>
          </cell>
          <cell r="AP91">
            <v>81.5775726998051</v>
          </cell>
          <cell r="AQ91">
            <v>100</v>
          </cell>
          <cell r="AR91">
            <v>100</v>
          </cell>
          <cell r="AS91">
            <v>51.6836119257892</v>
          </cell>
          <cell r="AT91">
            <v>48.3163880742108</v>
          </cell>
          <cell r="AU91">
            <v>-39.4305439815975</v>
          </cell>
          <cell r="AV91">
            <v>51.6836119257892</v>
          </cell>
          <cell r="AW91">
            <v>7.74847197495739</v>
          </cell>
          <cell r="AX91">
            <v>40.5679160992534</v>
          </cell>
          <cell r="AY91">
            <v>0.998237128919836</v>
          </cell>
          <cell r="AZ91">
            <v>7.74847197495739</v>
          </cell>
          <cell r="BA91">
            <v>92.2515280250426</v>
          </cell>
          <cell r="BB91">
            <v>-26.6599998474121</v>
          </cell>
          <cell r="BC91">
            <v>37463703</v>
          </cell>
          <cell r="BD91">
            <v>39114966</v>
          </cell>
          <cell r="BE91">
            <v>25482350</v>
          </cell>
          <cell r="BF91">
            <v>13567356</v>
          </cell>
          <cell r="BG91">
            <v>749</v>
          </cell>
          <cell r="BH91">
            <v>2</v>
          </cell>
          <cell r="BI91">
            <v>0</v>
          </cell>
          <cell r="BJ91">
            <v>0</v>
          </cell>
          <cell r="BK91">
            <v>100</v>
          </cell>
          <cell r="BL91">
            <v>100</v>
          </cell>
          <cell r="BM91">
            <v>100</v>
          </cell>
          <cell r="BN91">
            <v>100</v>
          </cell>
          <cell r="BO91">
            <v>100</v>
          </cell>
          <cell r="BP91">
            <v>0</v>
          </cell>
        </row>
        <row r="92">
          <cell r="D92" t="str">
            <v>C280</v>
          </cell>
          <cell r="E92">
            <v>3</v>
          </cell>
          <cell r="F92">
            <v>100</v>
          </cell>
          <cell r="G92">
            <v>33.3333333333333</v>
          </cell>
          <cell r="H92">
            <v>66.6666666666666</v>
          </cell>
          <cell r="I92">
            <v>33.3333333333333</v>
          </cell>
          <cell r="J92">
            <v>33.3333333333333</v>
          </cell>
          <cell r="K92">
            <v>33.3333333333333</v>
          </cell>
          <cell r="L92">
            <v>66.6666666666666</v>
          </cell>
          <cell r="M92">
            <v>18.4224273001949</v>
          </cell>
          <cell r="N92">
            <v>81.5775726998051</v>
          </cell>
          <cell r="O92">
            <v>-16.0464824352134</v>
          </cell>
          <cell r="P92">
            <v>98.5553892540747</v>
          </cell>
          <cell r="Q92">
            <v>1.44461074592531</v>
          </cell>
          <cell r="R92">
            <v>4.60447938956028</v>
          </cell>
          <cell r="S92">
            <v>18.4224273001949</v>
          </cell>
          <cell r="T92">
            <v>81.5775726998051</v>
          </cell>
          <cell r="U92">
            <v>-10.0522841032644</v>
          </cell>
          <cell r="V92">
            <v>17.4160507382714</v>
          </cell>
          <cell r="W92">
            <v>82.5839492617286</v>
          </cell>
          <cell r="X92">
            <v>-50.6780981009527</v>
          </cell>
          <cell r="Y92">
            <v>93.1715257609346</v>
          </cell>
          <cell r="Z92">
            <v>6.82847423906543</v>
          </cell>
          <cell r="AA92">
            <v>2.12226427656893</v>
          </cell>
          <cell r="AB92">
            <v>100</v>
          </cell>
          <cell r="AC92">
            <v>-22.5861354274688</v>
          </cell>
          <cell r="AD92">
            <v>14.5692360489596</v>
          </cell>
          <cell r="AE92">
            <v>85.4307639510404</v>
          </cell>
          <cell r="AF92">
            <v>-39.816702473549</v>
          </cell>
          <cell r="AG92">
            <v>93.2479629825702</v>
          </cell>
          <cell r="AH92">
            <v>6.75203701742976</v>
          </cell>
          <cell r="AI92">
            <v>4.73582427886979</v>
          </cell>
          <cell r="AJ92">
            <v>78.6787269336106</v>
          </cell>
          <cell r="AK92">
            <v>21.3212730663893</v>
          </cell>
          <cell r="AL92">
            <v>31.7944394758313</v>
          </cell>
          <cell r="AM92">
            <v>100</v>
          </cell>
          <cell r="AN92">
            <v>34.7253985705197</v>
          </cell>
          <cell r="AO92">
            <v>18.4224273001949</v>
          </cell>
          <cell r="AP92">
            <v>81.5775726998051</v>
          </cell>
          <cell r="AQ92">
            <v>100</v>
          </cell>
          <cell r="AR92">
            <v>100</v>
          </cell>
          <cell r="AS92">
            <v>51.6836119257892</v>
          </cell>
          <cell r="AT92">
            <v>48.3163880742108</v>
          </cell>
          <cell r="AU92">
            <v>-39.4305439815975</v>
          </cell>
          <cell r="AV92">
            <v>51.6836119257892</v>
          </cell>
          <cell r="AW92">
            <v>7.74847197495739</v>
          </cell>
          <cell r="AX92">
            <v>40.5679160992534</v>
          </cell>
          <cell r="AY92">
            <v>0.998237128919836</v>
          </cell>
          <cell r="AZ92">
            <v>7.74847197495739</v>
          </cell>
          <cell r="BA92">
            <v>92.2515280250426</v>
          </cell>
          <cell r="BB92">
            <v>-26.6599998474121</v>
          </cell>
          <cell r="BC92">
            <v>37463703</v>
          </cell>
          <cell r="BD92">
            <v>39114966</v>
          </cell>
          <cell r="BE92">
            <v>25482350</v>
          </cell>
          <cell r="BF92">
            <v>13567356</v>
          </cell>
          <cell r="BG92">
            <v>749</v>
          </cell>
          <cell r="BH92">
            <v>2</v>
          </cell>
          <cell r="BI92">
            <v>0</v>
          </cell>
          <cell r="BJ92">
            <v>0</v>
          </cell>
          <cell r="BK92">
            <v>100</v>
          </cell>
          <cell r="BL92">
            <v>100</v>
          </cell>
          <cell r="BM92">
            <v>100</v>
          </cell>
          <cell r="BN92">
            <v>100</v>
          </cell>
          <cell r="BO92">
            <v>100</v>
          </cell>
          <cell r="BP92">
            <v>0</v>
          </cell>
        </row>
        <row r="93">
          <cell r="D93" t="str">
            <v>C2800</v>
          </cell>
          <cell r="E93">
            <v>4</v>
          </cell>
          <cell r="F93">
            <v>100</v>
          </cell>
          <cell r="G93">
            <v>33.3333333333333</v>
          </cell>
          <cell r="H93">
            <v>66.6666666666666</v>
          </cell>
          <cell r="I93">
            <v>33.3333333333333</v>
          </cell>
          <cell r="J93">
            <v>33.3333333333333</v>
          </cell>
          <cell r="K93">
            <v>33.3333333333333</v>
          </cell>
          <cell r="L93">
            <v>66.6666666666666</v>
          </cell>
          <cell r="M93">
            <v>18.4224273001949</v>
          </cell>
          <cell r="N93">
            <v>81.5775726998051</v>
          </cell>
          <cell r="O93">
            <v>-16.0464824352134</v>
          </cell>
          <cell r="P93">
            <v>98.5553892540747</v>
          </cell>
          <cell r="Q93">
            <v>1.44461074592531</v>
          </cell>
          <cell r="R93">
            <v>4.60447938956028</v>
          </cell>
          <cell r="S93">
            <v>18.4224273001949</v>
          </cell>
          <cell r="T93">
            <v>81.5775726998051</v>
          </cell>
          <cell r="U93">
            <v>-10.0522841032644</v>
          </cell>
          <cell r="V93">
            <v>17.4160507382714</v>
          </cell>
          <cell r="W93">
            <v>82.5839492617286</v>
          </cell>
          <cell r="X93">
            <v>-50.6780981009527</v>
          </cell>
          <cell r="Y93">
            <v>93.1715257609346</v>
          </cell>
          <cell r="Z93">
            <v>6.82847423906543</v>
          </cell>
          <cell r="AA93">
            <v>2.12226427656893</v>
          </cell>
          <cell r="AB93">
            <v>100</v>
          </cell>
          <cell r="AC93">
            <v>-22.5861354274688</v>
          </cell>
          <cell r="AD93">
            <v>14.5692360489596</v>
          </cell>
          <cell r="AE93">
            <v>85.4307639510404</v>
          </cell>
          <cell r="AF93">
            <v>-39.816702473549</v>
          </cell>
          <cell r="AG93">
            <v>93.2479629825702</v>
          </cell>
          <cell r="AH93">
            <v>6.75203701742976</v>
          </cell>
          <cell r="AI93">
            <v>4.73582427886979</v>
          </cell>
          <cell r="AJ93">
            <v>78.6787269336106</v>
          </cell>
          <cell r="AK93">
            <v>21.3212730663893</v>
          </cell>
          <cell r="AL93">
            <v>31.7944394758313</v>
          </cell>
          <cell r="AM93">
            <v>100</v>
          </cell>
          <cell r="AN93">
            <v>34.7253985705197</v>
          </cell>
          <cell r="AO93">
            <v>18.4224273001949</v>
          </cell>
          <cell r="AP93">
            <v>81.5775726998051</v>
          </cell>
          <cell r="AQ93">
            <v>100</v>
          </cell>
          <cell r="AR93">
            <v>100</v>
          </cell>
          <cell r="AS93">
            <v>51.6836119257892</v>
          </cell>
          <cell r="AT93">
            <v>48.3163880742108</v>
          </cell>
          <cell r="AU93">
            <v>-39.4305439815975</v>
          </cell>
          <cell r="AV93">
            <v>51.6836119257892</v>
          </cell>
          <cell r="AW93">
            <v>7.74847197495739</v>
          </cell>
          <cell r="AX93">
            <v>40.5679160992534</v>
          </cell>
          <cell r="AY93">
            <v>0.998237128919836</v>
          </cell>
          <cell r="AZ93">
            <v>7.74847197495739</v>
          </cell>
          <cell r="BA93">
            <v>92.2515280250426</v>
          </cell>
          <cell r="BB93">
            <v>-26.6599998474121</v>
          </cell>
          <cell r="BC93">
            <v>37463703</v>
          </cell>
          <cell r="BD93">
            <v>39114966</v>
          </cell>
          <cell r="BE93">
            <v>25482350</v>
          </cell>
          <cell r="BF93">
            <v>13567356</v>
          </cell>
          <cell r="BG93">
            <v>749</v>
          </cell>
          <cell r="BH93">
            <v>2</v>
          </cell>
          <cell r="BI93">
            <v>0</v>
          </cell>
          <cell r="BJ93">
            <v>0</v>
          </cell>
          <cell r="BK93">
            <v>100</v>
          </cell>
          <cell r="BL93">
            <v>100</v>
          </cell>
          <cell r="BM93">
            <v>100</v>
          </cell>
          <cell r="BN93">
            <v>100</v>
          </cell>
          <cell r="BO93">
            <v>100</v>
          </cell>
          <cell r="BP93">
            <v>0</v>
          </cell>
        </row>
        <row r="94">
          <cell r="D94" t="str">
            <v>C29</v>
          </cell>
          <cell r="E94">
            <v>2</v>
          </cell>
          <cell r="F94">
            <v>42.8571428571429</v>
          </cell>
          <cell r="G94">
            <v>50</v>
          </cell>
          <cell r="H94">
            <v>7.14285714285714</v>
          </cell>
          <cell r="I94">
            <v>14.2857142857143</v>
          </cell>
          <cell r="J94">
            <v>28.5714285714286</v>
          </cell>
          <cell r="K94">
            <v>28.5714285714286</v>
          </cell>
          <cell r="L94">
            <v>14.2857142857143</v>
          </cell>
          <cell r="M94">
            <v>14.2857142857143</v>
          </cell>
          <cell r="N94">
            <v>7.14285714285714</v>
          </cell>
          <cell r="O94">
            <v>14.2857142857143</v>
          </cell>
          <cell r="P94">
            <v>14.2857142857143</v>
          </cell>
          <cell r="Q94">
            <v>7.14285714285714</v>
          </cell>
          <cell r="R94">
            <v>7.14285714285714</v>
          </cell>
          <cell r="S94">
            <v>7.14285714285714</v>
          </cell>
          <cell r="T94">
            <v>28.5714285714286</v>
          </cell>
          <cell r="U94">
            <v>57.1428571428571</v>
          </cell>
          <cell r="V94">
            <v>14.2857142857143</v>
          </cell>
          <cell r="W94">
            <v>35.1573207636648</v>
          </cell>
          <cell r="X94">
            <v>1.87334259014532</v>
          </cell>
          <cell r="Y94">
            <v>62.9693366461898</v>
          </cell>
          <cell r="Z94">
            <v>-5.67942549300244</v>
          </cell>
          <cell r="AA94">
            <v>2.47298695114684</v>
          </cell>
          <cell r="AB94">
            <v>0.977736112068693</v>
          </cell>
          <cell r="AC94">
            <v>96.5492769367845</v>
          </cell>
          <cell r="AD94">
            <v>-10.8830735481629</v>
          </cell>
          <cell r="AE94">
            <v>3.3775281823768</v>
          </cell>
          <cell r="AF94">
            <v>0.977736112068693</v>
          </cell>
          <cell r="AG94">
            <v>95.6447357055545</v>
          </cell>
          <cell r="AH94">
            <v>-3.84912599076454</v>
          </cell>
          <cell r="AI94">
            <v>48.5951561895063</v>
          </cell>
          <cell r="AJ94">
            <v>1.17244953321423</v>
          </cell>
          <cell r="AK94">
            <v>50.2323942772795</v>
          </cell>
          <cell r="AL94">
            <v>2.37119758156491</v>
          </cell>
          <cell r="AM94">
            <v>47.275085743999</v>
          </cell>
          <cell r="AN94">
            <v>0.611925578499077</v>
          </cell>
          <cell r="AO94">
            <v>52.112988677502</v>
          </cell>
          <cell r="AP94">
            <v>-1.89160152736238</v>
          </cell>
          <cell r="AQ94">
            <v>46.2408757797575</v>
          </cell>
          <cell r="AR94">
            <v>0.611925578499077</v>
          </cell>
          <cell r="AS94">
            <v>53.1471986417434</v>
          </cell>
          <cell r="AT94">
            <v>4.13939146536822</v>
          </cell>
          <cell r="AU94">
            <v>37.4037992124147</v>
          </cell>
          <cell r="AV94">
            <v>0.286834538121956</v>
          </cell>
          <cell r="AW94">
            <v>62.3093662494634</v>
          </cell>
          <cell r="AX94">
            <v>-12.4557776020855</v>
          </cell>
          <cell r="AY94">
            <v>37.1251699116226</v>
          </cell>
          <cell r="AZ94">
            <v>0.286834538121956</v>
          </cell>
          <cell r="BA94">
            <v>62.5879955502555</v>
          </cell>
          <cell r="BB94">
            <v>-13.0588646391614</v>
          </cell>
          <cell r="BC94">
            <v>37.1344845164056</v>
          </cell>
          <cell r="BD94">
            <v>0.286834538121956</v>
          </cell>
          <cell r="BE94">
            <v>62.5786809454725</v>
          </cell>
          <cell r="BF94">
            <v>3.2247315088741</v>
          </cell>
          <cell r="BG94">
            <v>38.3837243035176</v>
          </cell>
          <cell r="BH94">
            <v>60.7600072571358</v>
          </cell>
          <cell r="BI94">
            <v>0.856268439346696</v>
          </cell>
          <cell r="BJ94">
            <v>56.7867428296642</v>
          </cell>
          <cell r="BK94">
            <v>41.1056529025575</v>
          </cell>
          <cell r="BL94">
            <v>55.3709397185253</v>
          </cell>
          <cell r="BM94">
            <v>3.52340737891714</v>
          </cell>
          <cell r="BN94">
            <v>14.2857142857143</v>
          </cell>
          <cell r="BO94">
            <v>21.4285714285714</v>
          </cell>
          <cell r="BP94">
            <v>64.2857142857143</v>
          </cell>
          <cell r="BQ94">
            <v>78.5714285714286</v>
          </cell>
          <cell r="BR94">
            <v>21.4285714285714</v>
          </cell>
          <cell r="BS94">
            <v>95.4400976196323</v>
          </cell>
          <cell r="BT94">
            <v>2.96332489383555</v>
          </cell>
          <cell r="BU94">
            <v>1.59657748653211</v>
          </cell>
          <cell r="BV94">
            <v>73.7404358954695</v>
          </cell>
          <cell r="BW94">
            <v>95.4400976196323</v>
          </cell>
          <cell r="BX94">
            <v>0.0568069108782059</v>
          </cell>
          <cell r="BY94">
            <v>4.50309546948946</v>
          </cell>
          <cell r="BZ94">
            <v>77.0533167747451</v>
          </cell>
          <cell r="CA94">
            <v>95.4400976196323</v>
          </cell>
          <cell r="CB94">
            <v>0.0568069108782059</v>
          </cell>
          <cell r="CC94">
            <v>4.50309546948946</v>
          </cell>
          <cell r="CD94">
            <v>42.9245452880859</v>
          </cell>
          <cell r="CE94">
            <v>803967712.850098</v>
          </cell>
          <cell r="CF94">
            <v>330400891</v>
          </cell>
          <cell r="CG94">
            <v>321868013</v>
          </cell>
          <cell r="CH94">
            <v>3059184</v>
          </cell>
          <cell r="CI94">
            <v>1768</v>
          </cell>
          <cell r="CJ94">
            <v>9.12599984407425</v>
          </cell>
          <cell r="CK94">
            <v>21.1437501907349</v>
          </cell>
          <cell r="CL94">
            <v>20.4762500822544</v>
          </cell>
          <cell r="CM94">
            <v>25</v>
          </cell>
          <cell r="CN94">
            <v>75</v>
          </cell>
          <cell r="CO94">
            <v>100</v>
          </cell>
          <cell r="CP94">
            <v>55.5555555555556</v>
          </cell>
          <cell r="CQ94">
            <v>44.4444444444444</v>
          </cell>
          <cell r="CR94">
            <v>62.5</v>
          </cell>
          <cell r="CS94">
            <v>37.5</v>
          </cell>
          <cell r="CT94">
            <v>25</v>
          </cell>
          <cell r="CU94">
            <v>75</v>
          </cell>
          <cell r="CV94">
            <v>0</v>
          </cell>
        </row>
        <row r="95">
          <cell r="D95" t="str">
            <v>C291</v>
          </cell>
          <cell r="E95">
            <v>3</v>
          </cell>
          <cell r="F95">
            <v>66.6666666666666</v>
          </cell>
          <cell r="G95">
            <v>33.3333333333333</v>
          </cell>
          <cell r="H95">
            <v>33.3333333333333</v>
          </cell>
          <cell r="I95">
            <v>33.3333333333333</v>
          </cell>
          <cell r="J95">
            <v>33.3333333333333</v>
          </cell>
          <cell r="K95">
            <v>33.3333333333333</v>
          </cell>
          <cell r="L95">
            <v>66.6666666666666</v>
          </cell>
          <cell r="M95">
            <v>33.3333333333333</v>
          </cell>
          <cell r="N95">
            <v>33.3333333333333</v>
          </cell>
          <cell r="O95">
            <v>33.3333333333333</v>
          </cell>
          <cell r="P95">
            <v>33.3333333333333</v>
          </cell>
          <cell r="Q95">
            <v>39.3182478066883</v>
          </cell>
          <cell r="R95">
            <v>60.6817521933116</v>
          </cell>
          <cell r="S95">
            <v>-5.063566870917</v>
          </cell>
          <cell r="T95">
            <v>100</v>
          </cell>
          <cell r="U95">
            <v>-11.3872970443278</v>
          </cell>
          <cell r="V95">
            <v>100</v>
          </cell>
          <cell r="W95">
            <v>-3.53055463754687</v>
          </cell>
          <cell r="X95">
            <v>47.5998199047543</v>
          </cell>
          <cell r="Y95">
            <v>52.4001800952457</v>
          </cell>
          <cell r="Z95">
            <v>1.75374731143327</v>
          </cell>
          <cell r="AA95">
            <v>47.5998199047543</v>
          </cell>
          <cell r="AB95">
            <v>52.4001800952457</v>
          </cell>
          <cell r="AC95">
            <v>-2.42796409145355</v>
          </cell>
          <cell r="AD95">
            <v>47.5998199047543</v>
          </cell>
          <cell r="AE95">
            <v>52.4001800952457</v>
          </cell>
          <cell r="AF95">
            <v>5.33368311513759</v>
          </cell>
          <cell r="AG95">
            <v>37.9674358752803</v>
          </cell>
          <cell r="AH95">
            <v>62.0325641247197</v>
          </cell>
          <cell r="AI95">
            <v>-13.3822524476767</v>
          </cell>
          <cell r="AJ95">
            <v>37.9674358752803</v>
          </cell>
          <cell r="AK95">
            <v>62.0325641247197</v>
          </cell>
          <cell r="AL95">
            <v>-13.9466764163793</v>
          </cell>
          <cell r="AM95">
            <v>37.9674358752803</v>
          </cell>
          <cell r="AN95">
            <v>62.0325641247197</v>
          </cell>
          <cell r="AO95">
            <v>4.24123541484936</v>
          </cell>
          <cell r="AP95">
            <v>39.3182478066883</v>
          </cell>
          <cell r="AQ95">
            <v>60.3028957140578</v>
          </cell>
          <cell r="AR95">
            <v>0.378856479253894</v>
          </cell>
          <cell r="AS95">
            <v>56.7451156321125</v>
          </cell>
          <cell r="AT95">
            <v>39.3182478066883</v>
          </cell>
          <cell r="AU95">
            <v>60.3028957140578</v>
          </cell>
          <cell r="AV95">
            <v>0.378856479253894</v>
          </cell>
          <cell r="AW95">
            <v>33.3333333333333</v>
          </cell>
          <cell r="AX95">
            <v>66.6666666666666</v>
          </cell>
          <cell r="AY95">
            <v>66.6666666666666</v>
          </cell>
          <cell r="AZ95">
            <v>33.3333333333333</v>
          </cell>
          <cell r="BA95">
            <v>96.6419630755161</v>
          </cell>
          <cell r="BB95">
            <v>3.35803692448385</v>
          </cell>
          <cell r="BC95">
            <v>73.2159532905061</v>
          </cell>
          <cell r="BD95">
            <v>96.6419630755161</v>
          </cell>
          <cell r="BE95">
            <v>3.35803692448385</v>
          </cell>
          <cell r="BF95">
            <v>79.2321838350686</v>
          </cell>
          <cell r="BG95">
            <v>96.6419630755161</v>
          </cell>
          <cell r="BH95">
            <v>3.35803692448385</v>
          </cell>
          <cell r="BI95">
            <v>-3.30500030517578</v>
          </cell>
          <cell r="BJ95">
            <v>753369408</v>
          </cell>
          <cell r="BK95">
            <v>268885568</v>
          </cell>
          <cell r="BL95">
            <v>268885568</v>
          </cell>
          <cell r="BM95">
            <v>0</v>
          </cell>
          <cell r="BN95">
            <v>56</v>
          </cell>
          <cell r="BO95">
            <v>68.5999984741211</v>
          </cell>
          <cell r="BP95">
            <v>100</v>
          </cell>
          <cell r="BQ95">
            <v>100</v>
          </cell>
          <cell r="BR95">
            <v>100</v>
          </cell>
          <cell r="BS95">
            <v>100</v>
          </cell>
          <cell r="BT95">
            <v>100</v>
          </cell>
          <cell r="BU95">
            <v>100</v>
          </cell>
          <cell r="BV95">
            <v>100</v>
          </cell>
          <cell r="BW95">
            <v>0</v>
          </cell>
        </row>
        <row r="96">
          <cell r="D96" t="str">
            <v>C2910</v>
          </cell>
          <cell r="E96">
            <v>4</v>
          </cell>
          <cell r="F96">
            <v>66.6666666666666</v>
          </cell>
          <cell r="G96">
            <v>33.3333333333333</v>
          </cell>
          <cell r="H96">
            <v>33.3333333333333</v>
          </cell>
          <cell r="I96">
            <v>33.3333333333333</v>
          </cell>
          <cell r="J96">
            <v>33.3333333333333</v>
          </cell>
          <cell r="K96">
            <v>33.3333333333333</v>
          </cell>
          <cell r="L96">
            <v>66.6666666666666</v>
          </cell>
          <cell r="M96">
            <v>33.3333333333333</v>
          </cell>
          <cell r="N96">
            <v>33.3333333333333</v>
          </cell>
          <cell r="O96">
            <v>33.3333333333333</v>
          </cell>
          <cell r="P96">
            <v>33.3333333333333</v>
          </cell>
          <cell r="Q96">
            <v>39.3182478066883</v>
          </cell>
          <cell r="R96">
            <v>60.6817521933116</v>
          </cell>
          <cell r="S96">
            <v>-5.063566870917</v>
          </cell>
          <cell r="T96">
            <v>100</v>
          </cell>
          <cell r="U96">
            <v>-11.3872970443278</v>
          </cell>
          <cell r="V96">
            <v>100</v>
          </cell>
          <cell r="W96">
            <v>-3.53055463754687</v>
          </cell>
          <cell r="X96">
            <v>47.5998199047543</v>
          </cell>
          <cell r="Y96">
            <v>52.4001800952457</v>
          </cell>
          <cell r="Z96">
            <v>1.75374731143327</v>
          </cell>
          <cell r="AA96">
            <v>47.5998199047543</v>
          </cell>
          <cell r="AB96">
            <v>52.4001800952457</v>
          </cell>
          <cell r="AC96">
            <v>-2.42796409145355</v>
          </cell>
          <cell r="AD96">
            <v>47.5998199047543</v>
          </cell>
          <cell r="AE96">
            <v>52.4001800952457</v>
          </cell>
          <cell r="AF96">
            <v>5.33368311513759</v>
          </cell>
          <cell r="AG96">
            <v>37.9674358752803</v>
          </cell>
          <cell r="AH96">
            <v>62.0325641247197</v>
          </cell>
          <cell r="AI96">
            <v>-13.3822524476767</v>
          </cell>
          <cell r="AJ96">
            <v>37.9674358752803</v>
          </cell>
          <cell r="AK96">
            <v>62.0325641247197</v>
          </cell>
          <cell r="AL96">
            <v>-13.9466764163793</v>
          </cell>
          <cell r="AM96">
            <v>37.9674358752803</v>
          </cell>
          <cell r="AN96">
            <v>62.0325641247197</v>
          </cell>
          <cell r="AO96">
            <v>4.24123541484936</v>
          </cell>
          <cell r="AP96">
            <v>39.3182478066883</v>
          </cell>
          <cell r="AQ96">
            <v>60.3028957140578</v>
          </cell>
          <cell r="AR96">
            <v>0.378856479253894</v>
          </cell>
          <cell r="AS96">
            <v>56.7451156321125</v>
          </cell>
          <cell r="AT96">
            <v>39.3182478066883</v>
          </cell>
          <cell r="AU96">
            <v>60.3028957140578</v>
          </cell>
          <cell r="AV96">
            <v>0.378856479253894</v>
          </cell>
          <cell r="AW96">
            <v>33.3333333333333</v>
          </cell>
          <cell r="AX96">
            <v>66.6666666666666</v>
          </cell>
          <cell r="AY96">
            <v>66.6666666666666</v>
          </cell>
          <cell r="AZ96">
            <v>33.3333333333333</v>
          </cell>
          <cell r="BA96">
            <v>96.6419630755161</v>
          </cell>
          <cell r="BB96">
            <v>3.35803692448385</v>
          </cell>
          <cell r="BC96">
            <v>73.2159532905061</v>
          </cell>
          <cell r="BD96">
            <v>96.6419630755161</v>
          </cell>
          <cell r="BE96">
            <v>3.35803692448385</v>
          </cell>
          <cell r="BF96">
            <v>79.2321838350686</v>
          </cell>
          <cell r="BG96">
            <v>96.6419630755161</v>
          </cell>
          <cell r="BH96">
            <v>3.35803692448385</v>
          </cell>
          <cell r="BI96">
            <v>-3.30500030517578</v>
          </cell>
          <cell r="BJ96">
            <v>753369408</v>
          </cell>
          <cell r="BK96">
            <v>268885568</v>
          </cell>
          <cell r="BL96">
            <v>268885568</v>
          </cell>
          <cell r="BM96">
            <v>0</v>
          </cell>
          <cell r="BN96">
            <v>56</v>
          </cell>
          <cell r="BO96">
            <v>68.5999984741211</v>
          </cell>
          <cell r="BP96">
            <v>100</v>
          </cell>
          <cell r="BQ96">
            <v>100</v>
          </cell>
          <cell r="BR96">
            <v>100</v>
          </cell>
          <cell r="BS96">
            <v>100</v>
          </cell>
          <cell r="BT96">
            <v>100</v>
          </cell>
          <cell r="BU96">
            <v>100</v>
          </cell>
          <cell r="BV96">
            <v>100</v>
          </cell>
          <cell r="BW96">
            <v>0</v>
          </cell>
        </row>
        <row r="97">
          <cell r="D97" t="str">
            <v>C292</v>
          </cell>
          <cell r="E97">
            <v>3</v>
          </cell>
          <cell r="F97">
            <v>50</v>
          </cell>
          <cell r="G97">
            <v>50</v>
          </cell>
          <cell r="H97">
            <v>50</v>
          </cell>
          <cell r="I97">
            <v>50</v>
          </cell>
          <cell r="J97">
            <v>50</v>
          </cell>
          <cell r="K97">
            <v>50</v>
          </cell>
          <cell r="L97">
            <v>50</v>
          </cell>
          <cell r="M97">
            <v>100</v>
          </cell>
          <cell r="N97">
            <v>-22.568124911404</v>
          </cell>
          <cell r="O97">
            <v>100</v>
          </cell>
          <cell r="P97">
            <v>-21.6550263758236</v>
          </cell>
          <cell r="Q97">
            <v>100</v>
          </cell>
          <cell r="R97">
            <v>-30.4124108281948</v>
          </cell>
          <cell r="S97">
            <v>89.1198175562185</v>
          </cell>
          <cell r="T97">
            <v>10.8801824437815</v>
          </cell>
          <cell r="U97">
            <v>28.3712766730367</v>
          </cell>
          <cell r="V97">
            <v>89.1198175562185</v>
          </cell>
          <cell r="W97">
            <v>10.8801824437815</v>
          </cell>
          <cell r="X97">
            <v>17.4095397935521</v>
          </cell>
          <cell r="Y97">
            <v>100</v>
          </cell>
          <cell r="Z97">
            <v>-24.6260415292846</v>
          </cell>
          <cell r="AA97">
            <v>82.0000301574391</v>
          </cell>
          <cell r="AB97">
            <v>17.9999698425609</v>
          </cell>
          <cell r="AC97">
            <v>22.6040133520499</v>
          </cell>
          <cell r="AD97">
            <v>82.0000301574391</v>
          </cell>
          <cell r="AE97">
            <v>17.9999698425609</v>
          </cell>
          <cell r="AF97">
            <v>12.6000090472317</v>
          </cell>
          <cell r="AG97">
            <v>100</v>
          </cell>
          <cell r="AH97">
            <v>-30.6000090472317</v>
          </cell>
          <cell r="AI97">
            <v>83.0089289933141</v>
          </cell>
          <cell r="AJ97">
            <v>16.9910710066859</v>
          </cell>
          <cell r="AK97">
            <v>77.3540180469914</v>
          </cell>
          <cell r="AL97">
            <v>83.0089289933141</v>
          </cell>
          <cell r="AM97">
            <v>16.9910710066859</v>
          </cell>
          <cell r="AN97">
            <v>100</v>
          </cell>
          <cell r="AO97">
            <v>100</v>
          </cell>
          <cell r="AP97">
            <v>99.2087291221304</v>
          </cell>
          <cell r="AQ97">
            <v>0.791270877869545</v>
          </cell>
          <cell r="AR97">
            <v>99.2087291221304</v>
          </cell>
          <cell r="AS97">
            <v>99.2087291221304</v>
          </cell>
          <cell r="AT97">
            <v>0.791270877869545</v>
          </cell>
          <cell r="AU97">
            <v>79.3669832977044</v>
          </cell>
          <cell r="AV97">
            <v>99.2087291221304</v>
          </cell>
          <cell r="AW97">
            <v>0.791270877869545</v>
          </cell>
          <cell r="AX97">
            <v>11.8999996185303</v>
          </cell>
          <cell r="AY97">
            <v>14683422</v>
          </cell>
          <cell r="AZ97">
            <v>16938308</v>
          </cell>
          <cell r="BA97">
            <v>16603513</v>
          </cell>
          <cell r="BB97">
            <v>334796</v>
          </cell>
          <cell r="BC97">
            <v>103</v>
          </cell>
          <cell r="BD97">
            <v>0</v>
          </cell>
          <cell r="BE97">
            <v>0</v>
          </cell>
          <cell r="BF97">
            <v>0</v>
          </cell>
          <cell r="BG97">
            <v>100</v>
          </cell>
          <cell r="BH97">
            <v>100</v>
          </cell>
          <cell r="BI97">
            <v>100</v>
          </cell>
          <cell r="BJ97">
            <v>100</v>
          </cell>
          <cell r="BK97">
            <v>100</v>
          </cell>
          <cell r="BL97">
            <v>0</v>
          </cell>
        </row>
        <row r="98">
          <cell r="D98" t="str">
            <v>C2920</v>
          </cell>
          <cell r="E98">
            <v>4</v>
          </cell>
          <cell r="F98">
            <v>50</v>
          </cell>
          <cell r="G98">
            <v>50</v>
          </cell>
          <cell r="H98">
            <v>50</v>
          </cell>
          <cell r="I98">
            <v>50</v>
          </cell>
          <cell r="J98">
            <v>50</v>
          </cell>
          <cell r="K98">
            <v>50</v>
          </cell>
          <cell r="L98">
            <v>50</v>
          </cell>
          <cell r="M98">
            <v>100</v>
          </cell>
          <cell r="N98">
            <v>-22.568124911404</v>
          </cell>
          <cell r="O98">
            <v>100</v>
          </cell>
          <cell r="P98">
            <v>-21.6550263758236</v>
          </cell>
          <cell r="Q98">
            <v>100</v>
          </cell>
          <cell r="R98">
            <v>-30.4124108281948</v>
          </cell>
          <cell r="S98">
            <v>89.1198175562185</v>
          </cell>
          <cell r="T98">
            <v>10.8801824437815</v>
          </cell>
          <cell r="U98">
            <v>28.3712766730367</v>
          </cell>
          <cell r="V98">
            <v>89.1198175562185</v>
          </cell>
          <cell r="W98">
            <v>10.8801824437815</v>
          </cell>
          <cell r="X98">
            <v>17.4095397935521</v>
          </cell>
          <cell r="Y98">
            <v>100</v>
          </cell>
          <cell r="Z98">
            <v>-24.6260415292846</v>
          </cell>
          <cell r="AA98">
            <v>82.0000301574391</v>
          </cell>
          <cell r="AB98">
            <v>17.9999698425609</v>
          </cell>
          <cell r="AC98">
            <v>22.6040133520499</v>
          </cell>
          <cell r="AD98">
            <v>82.0000301574391</v>
          </cell>
          <cell r="AE98">
            <v>17.9999698425609</v>
          </cell>
          <cell r="AF98">
            <v>12.6000090472317</v>
          </cell>
          <cell r="AG98">
            <v>100</v>
          </cell>
          <cell r="AH98">
            <v>-30.6000090472317</v>
          </cell>
          <cell r="AI98">
            <v>83.0089289933141</v>
          </cell>
          <cell r="AJ98">
            <v>16.9910710066859</v>
          </cell>
          <cell r="AK98">
            <v>77.3540180469914</v>
          </cell>
          <cell r="AL98">
            <v>83.0089289933141</v>
          </cell>
          <cell r="AM98">
            <v>16.9910710066859</v>
          </cell>
          <cell r="AN98">
            <v>100</v>
          </cell>
          <cell r="AO98">
            <v>100</v>
          </cell>
          <cell r="AP98">
            <v>99.2087291221304</v>
          </cell>
          <cell r="AQ98">
            <v>0.791270877869545</v>
          </cell>
          <cell r="AR98">
            <v>99.2087291221304</v>
          </cell>
          <cell r="AS98">
            <v>99.2087291221304</v>
          </cell>
          <cell r="AT98">
            <v>0.791270877869545</v>
          </cell>
          <cell r="AU98">
            <v>79.3669832977044</v>
          </cell>
          <cell r="AV98">
            <v>99.2087291221304</v>
          </cell>
          <cell r="AW98">
            <v>0.791270877869545</v>
          </cell>
          <cell r="AX98">
            <v>11.8999996185303</v>
          </cell>
          <cell r="AY98">
            <v>14683422</v>
          </cell>
          <cell r="AZ98">
            <v>16938308</v>
          </cell>
          <cell r="BA98">
            <v>16603513</v>
          </cell>
          <cell r="BB98">
            <v>334796</v>
          </cell>
          <cell r="BC98">
            <v>103</v>
          </cell>
          <cell r="BD98">
            <v>0</v>
          </cell>
          <cell r="BE98">
            <v>0</v>
          </cell>
          <cell r="BF98">
            <v>0</v>
          </cell>
          <cell r="BG98">
            <v>100</v>
          </cell>
          <cell r="BH98">
            <v>100</v>
          </cell>
          <cell r="BI98">
            <v>100</v>
          </cell>
          <cell r="BJ98">
            <v>100</v>
          </cell>
          <cell r="BK98">
            <v>100</v>
          </cell>
          <cell r="BL98">
            <v>0</v>
          </cell>
        </row>
        <row r="99">
          <cell r="D99" t="str">
            <v>C293</v>
          </cell>
          <cell r="E99">
            <v>3</v>
          </cell>
          <cell r="F99">
            <v>33.3333333333333</v>
          </cell>
          <cell r="G99">
            <v>66.6666666666666</v>
          </cell>
          <cell r="H99">
            <v>11.1111111111111</v>
          </cell>
          <cell r="I99">
            <v>33.3333333333333</v>
          </cell>
          <cell r="J99">
            <v>22.2222222222222</v>
          </cell>
          <cell r="K99">
            <v>11.1111111111111</v>
          </cell>
          <cell r="L99">
            <v>22.2222222222222</v>
          </cell>
          <cell r="M99">
            <v>11.1111111111111</v>
          </cell>
          <cell r="N99">
            <v>11.1111111111111</v>
          </cell>
          <cell r="O99">
            <v>11.1111111111111</v>
          </cell>
          <cell r="P99">
            <v>22.2222222222222</v>
          </cell>
          <cell r="Q99">
            <v>66.6666666666666</v>
          </cell>
          <cell r="R99">
            <v>11.1111111111111</v>
          </cell>
          <cell r="S99">
            <v>6.55925364079037</v>
          </cell>
          <cell r="T99">
            <v>20.8014311397475</v>
          </cell>
          <cell r="U99">
            <v>72.6393152194621</v>
          </cell>
          <cell r="V99">
            <v>-5.91690260890618</v>
          </cell>
          <cell r="W99">
            <v>27.4598293149278</v>
          </cell>
          <cell r="X99">
            <v>10.8566956813082</v>
          </cell>
          <cell r="Y99">
            <v>61.683475003764</v>
          </cell>
          <cell r="Z99">
            <v>-2.2777335990155</v>
          </cell>
          <cell r="AA99">
            <v>37.5037754855174</v>
          </cell>
          <cell r="AB99">
            <v>10.8566956813082</v>
          </cell>
          <cell r="AC99">
            <v>51.6395288331744</v>
          </cell>
          <cell r="AD99">
            <v>2.12341795999682</v>
          </cell>
          <cell r="AE99">
            <v>43.5597527352483</v>
          </cell>
          <cell r="AF99">
            <v>19.1907988543258</v>
          </cell>
          <cell r="AG99">
            <v>37.2494484104259</v>
          </cell>
          <cell r="AH99">
            <v>-1.17404140936911</v>
          </cell>
          <cell r="AI99">
            <v>21.9526765450931</v>
          </cell>
          <cell r="AJ99">
            <v>10.0160734923906</v>
          </cell>
          <cell r="AK99">
            <v>68.0312499625163</v>
          </cell>
          <cell r="AL99">
            <v>-3.36290767766926</v>
          </cell>
          <cell r="AM99">
            <v>48.6655264549935</v>
          </cell>
          <cell r="AN99">
            <v>10.0160734923906</v>
          </cell>
          <cell r="AO99">
            <v>41.3184000526159</v>
          </cell>
          <cell r="AP99">
            <v>0.456294564860248</v>
          </cell>
          <cell r="AQ99">
            <v>10.4518908590856</v>
          </cell>
          <cell r="AR99">
            <v>5.25125210034583</v>
          </cell>
          <cell r="AS99">
            <v>84.2968570405686</v>
          </cell>
          <cell r="AT99">
            <v>-10.4749779545648</v>
          </cell>
          <cell r="AU99">
            <v>5.35085696483346</v>
          </cell>
          <cell r="AV99">
            <v>5.25125210034583</v>
          </cell>
          <cell r="AW99">
            <v>89.3978909348207</v>
          </cell>
          <cell r="AX99">
            <v>-8.06064887697177</v>
          </cell>
          <cell r="AY99">
            <v>37.5460881020168</v>
          </cell>
          <cell r="AZ99">
            <v>5.25125210034583</v>
          </cell>
          <cell r="BA99">
            <v>57.2026597976374</v>
          </cell>
          <cell r="BB99">
            <v>-0.761437515171163</v>
          </cell>
          <cell r="BC99">
            <v>42.3849544049403</v>
          </cell>
          <cell r="BD99">
            <v>57.6150455950597</v>
          </cell>
          <cell r="BE99">
            <v>50.1608084084394</v>
          </cell>
          <cell r="BF99">
            <v>44.2268544497777</v>
          </cell>
          <cell r="BG99">
            <v>20.3479353831946</v>
          </cell>
          <cell r="BH99">
            <v>35.4252101670278</v>
          </cell>
          <cell r="BI99">
            <v>11.1111111111111</v>
          </cell>
          <cell r="BJ99">
            <v>33.3333333333333</v>
          </cell>
          <cell r="BK99">
            <v>55.5555555555556</v>
          </cell>
          <cell r="BL99">
            <v>77.7777777777778</v>
          </cell>
          <cell r="BM99">
            <v>22.2222222222222</v>
          </cell>
          <cell r="BN99">
            <v>74.5229185650126</v>
          </cell>
          <cell r="BO99">
            <v>25.4770814349874</v>
          </cell>
          <cell r="BP99">
            <v>51.8077782490594</v>
          </cell>
          <cell r="BQ99">
            <v>74.5229185650126</v>
          </cell>
          <cell r="BR99">
            <v>25.4770814349874</v>
          </cell>
          <cell r="BS99">
            <v>44.3089001174499</v>
          </cell>
          <cell r="BT99">
            <v>74.5229185650126</v>
          </cell>
          <cell r="BU99">
            <v>25.4770814349874</v>
          </cell>
          <cell r="BV99">
            <v>64.997142791748</v>
          </cell>
          <cell r="BW99">
            <v>35914882.8500977</v>
          </cell>
          <cell r="BX99">
            <v>44577015</v>
          </cell>
          <cell r="BY99">
            <v>36378932</v>
          </cell>
          <cell r="BZ99">
            <v>2724388</v>
          </cell>
          <cell r="CA99">
            <v>1609</v>
          </cell>
          <cell r="CB99">
            <v>2.83249999582768</v>
          </cell>
          <cell r="CC99">
            <v>11.5250002543132</v>
          </cell>
          <cell r="CD99">
            <v>10.6350001096725</v>
          </cell>
          <cell r="CE99">
            <v>16.6666666666667</v>
          </cell>
          <cell r="CF99">
            <v>83.3333333333334</v>
          </cell>
          <cell r="CG99">
            <v>100</v>
          </cell>
          <cell r="CH99">
            <v>42.8571428571429</v>
          </cell>
          <cell r="CI99">
            <v>57.1428571428571</v>
          </cell>
          <cell r="CJ99">
            <v>50</v>
          </cell>
          <cell r="CK99">
            <v>50</v>
          </cell>
          <cell r="CL99">
            <v>16.6666666666667</v>
          </cell>
          <cell r="CM99">
            <v>83.3333333333334</v>
          </cell>
          <cell r="CN99">
            <v>0</v>
          </cell>
        </row>
        <row r="100">
          <cell r="D100" t="str">
            <v>C2930</v>
          </cell>
          <cell r="E100">
            <v>4</v>
          </cell>
          <cell r="F100">
            <v>33.3333333333333</v>
          </cell>
          <cell r="G100">
            <v>66.6666666666667</v>
          </cell>
          <cell r="H100">
            <v>11.1111111111111</v>
          </cell>
          <cell r="I100">
            <v>33.3333333333333</v>
          </cell>
          <cell r="J100">
            <v>22.2222222222222</v>
          </cell>
          <cell r="K100">
            <v>11.1111111111111</v>
          </cell>
          <cell r="L100">
            <v>22.2222222222222</v>
          </cell>
          <cell r="M100">
            <v>11.1111111111111</v>
          </cell>
          <cell r="N100">
            <v>11.1111111111111</v>
          </cell>
          <cell r="O100">
            <v>11.1111111111111</v>
          </cell>
          <cell r="P100">
            <v>22.2222222222222</v>
          </cell>
          <cell r="Q100">
            <v>66.6666666666667</v>
          </cell>
          <cell r="R100">
            <v>11.1111111111111</v>
          </cell>
          <cell r="S100">
            <v>6.55925364079037</v>
          </cell>
          <cell r="T100">
            <v>20.8014311397475</v>
          </cell>
          <cell r="U100">
            <v>72.6393152194621</v>
          </cell>
          <cell r="V100">
            <v>-5.91690260890618</v>
          </cell>
          <cell r="W100">
            <v>27.4598293149278</v>
          </cell>
          <cell r="X100">
            <v>10.8566956813082</v>
          </cell>
          <cell r="Y100">
            <v>61.683475003764</v>
          </cell>
          <cell r="Z100">
            <v>-2.2777335990155</v>
          </cell>
          <cell r="AA100">
            <v>37.5037754855174</v>
          </cell>
          <cell r="AB100">
            <v>10.8566956813082</v>
          </cell>
          <cell r="AC100">
            <v>51.6395288331744</v>
          </cell>
          <cell r="AD100">
            <v>2.12341795999682</v>
          </cell>
          <cell r="AE100">
            <v>43.5597527352483</v>
          </cell>
          <cell r="AF100">
            <v>19.1907988543258</v>
          </cell>
          <cell r="AG100">
            <v>37.2494484104259</v>
          </cell>
          <cell r="AH100">
            <v>-1.17404140936911</v>
          </cell>
          <cell r="AI100">
            <v>21.9526765450931</v>
          </cell>
          <cell r="AJ100">
            <v>10.0160734923906</v>
          </cell>
          <cell r="AK100">
            <v>68.0312499625163</v>
          </cell>
          <cell r="AL100">
            <v>-3.36290767766926</v>
          </cell>
          <cell r="AM100">
            <v>48.6655264549935</v>
          </cell>
          <cell r="AN100">
            <v>10.0160734923906</v>
          </cell>
          <cell r="AO100">
            <v>41.3184000526159</v>
          </cell>
          <cell r="AP100">
            <v>0.456294564860248</v>
          </cell>
          <cell r="AQ100">
            <v>10.4518908590856</v>
          </cell>
          <cell r="AR100">
            <v>5.25125210034583</v>
          </cell>
          <cell r="AS100">
            <v>84.2968570405686</v>
          </cell>
          <cell r="AT100">
            <v>-10.4749779545648</v>
          </cell>
          <cell r="AU100">
            <v>5.35085696483346</v>
          </cell>
          <cell r="AV100">
            <v>5.25125210034583</v>
          </cell>
          <cell r="AW100">
            <v>89.3978909348207</v>
          </cell>
          <cell r="AX100">
            <v>-8.06064887697177</v>
          </cell>
          <cell r="AY100">
            <v>37.5460881020168</v>
          </cell>
          <cell r="AZ100">
            <v>5.25125210034583</v>
          </cell>
          <cell r="BA100">
            <v>57.2026597976374</v>
          </cell>
          <cell r="BB100">
            <v>-0.761437515171163</v>
          </cell>
          <cell r="BC100">
            <v>42.3849544049403</v>
          </cell>
          <cell r="BD100">
            <v>57.6150455950597</v>
          </cell>
          <cell r="BE100">
            <v>50.1608084084394</v>
          </cell>
          <cell r="BF100">
            <v>44.2268544497777</v>
          </cell>
          <cell r="BG100">
            <v>20.3479353831946</v>
          </cell>
          <cell r="BH100">
            <v>35.4252101670278</v>
          </cell>
          <cell r="BI100">
            <v>11.1111111111111</v>
          </cell>
          <cell r="BJ100">
            <v>33.3333333333333</v>
          </cell>
          <cell r="BK100">
            <v>55.5555555555556</v>
          </cell>
          <cell r="BL100">
            <v>77.7777777777778</v>
          </cell>
          <cell r="BM100">
            <v>22.2222222222222</v>
          </cell>
          <cell r="BN100">
            <v>74.5229185650126</v>
          </cell>
          <cell r="BO100">
            <v>25.4770814349874</v>
          </cell>
          <cell r="BP100">
            <v>51.8077782490594</v>
          </cell>
          <cell r="BQ100">
            <v>74.5229185650126</v>
          </cell>
          <cell r="BR100">
            <v>25.4770814349874</v>
          </cell>
          <cell r="BS100">
            <v>44.3089001174499</v>
          </cell>
          <cell r="BT100">
            <v>74.5229185650126</v>
          </cell>
          <cell r="BU100">
            <v>25.4770814349874</v>
          </cell>
          <cell r="BV100">
            <v>64.997142791748</v>
          </cell>
          <cell r="BW100">
            <v>35914882.8500977</v>
          </cell>
          <cell r="BX100">
            <v>44577015</v>
          </cell>
          <cell r="BY100">
            <v>36378932</v>
          </cell>
          <cell r="BZ100">
            <v>2724388</v>
          </cell>
          <cell r="CA100">
            <v>1609</v>
          </cell>
          <cell r="CB100">
            <v>2.83249999582768</v>
          </cell>
          <cell r="CC100">
            <v>11.5250002543132</v>
          </cell>
          <cell r="CD100">
            <v>10.6350001096725</v>
          </cell>
          <cell r="CE100">
            <v>16.6666666666667</v>
          </cell>
          <cell r="CF100">
            <v>83.3333333333334</v>
          </cell>
          <cell r="CG100">
            <v>100</v>
          </cell>
          <cell r="CH100">
            <v>42.8571428571429</v>
          </cell>
          <cell r="CI100">
            <v>57.1428571428571</v>
          </cell>
          <cell r="CJ100">
            <v>50</v>
          </cell>
          <cell r="CK100">
            <v>50</v>
          </cell>
          <cell r="CL100">
            <v>16.6666666666667</v>
          </cell>
          <cell r="CM100">
            <v>83.3333333333334</v>
          </cell>
          <cell r="CN100">
            <v>0</v>
          </cell>
        </row>
        <row r="101">
          <cell r="D101" t="str">
            <v>C30</v>
          </cell>
          <cell r="E101">
            <v>2</v>
          </cell>
          <cell r="F101">
            <v>100</v>
          </cell>
          <cell r="G101">
            <v>50</v>
          </cell>
          <cell r="H101">
            <v>100</v>
          </cell>
          <cell r="I101">
            <v>50</v>
          </cell>
          <cell r="J101">
            <v>50</v>
          </cell>
          <cell r="K101">
            <v>50</v>
          </cell>
          <cell r="L101">
            <v>50</v>
          </cell>
          <cell r="M101">
            <v>100</v>
          </cell>
          <cell r="N101">
            <v>-14.654582713719</v>
          </cell>
          <cell r="O101">
            <v>100</v>
          </cell>
          <cell r="P101">
            <v>-11.7367515763535</v>
          </cell>
          <cell r="Q101">
            <v>100</v>
          </cell>
          <cell r="R101">
            <v>-4.37140668167598</v>
          </cell>
          <cell r="S101">
            <v>100</v>
          </cell>
          <cell r="T101">
            <v>-24.6303397621344</v>
          </cell>
          <cell r="U101">
            <v>100</v>
          </cell>
          <cell r="V101">
            <v>-14.2304127563664</v>
          </cell>
          <cell r="W101">
            <v>100</v>
          </cell>
          <cell r="X101">
            <v>-5.76851832289282</v>
          </cell>
          <cell r="Y101">
            <v>100</v>
          </cell>
          <cell r="Z101">
            <v>-25.5134930695194</v>
          </cell>
          <cell r="AA101">
            <v>100</v>
          </cell>
          <cell r="AB101">
            <v>-14.1502199480037</v>
          </cell>
          <cell r="AC101">
            <v>100</v>
          </cell>
          <cell r="AD101">
            <v>-6.41909396460287</v>
          </cell>
          <cell r="AE101">
            <v>34.5946461009446</v>
          </cell>
          <cell r="AF101">
            <v>65.4053538990554</v>
          </cell>
          <cell r="AG101">
            <v>44.0107840275088</v>
          </cell>
          <cell r="AH101">
            <v>65.4053538990554</v>
          </cell>
          <cell r="AI101">
            <v>34.5946461009446</v>
          </cell>
          <cell r="AJ101">
            <v>50</v>
          </cell>
          <cell r="AK101">
            <v>50</v>
          </cell>
          <cell r="AL101">
            <v>100</v>
          </cell>
          <cell r="AM101">
            <v>100</v>
          </cell>
          <cell r="AN101">
            <v>-6</v>
          </cell>
          <cell r="AO101">
            <v>100</v>
          </cell>
          <cell r="AP101">
            <v>-3</v>
          </cell>
          <cell r="AQ101">
            <v>100</v>
          </cell>
          <cell r="AR101">
            <v>-6</v>
          </cell>
          <cell r="AS101">
            <v>202404480</v>
          </cell>
          <cell r="AT101">
            <v>368090848</v>
          </cell>
          <cell r="AU101">
            <v>349996928</v>
          </cell>
          <cell r="AV101">
            <v>5956367.5</v>
          </cell>
          <cell r="AW101">
            <v>1009</v>
          </cell>
          <cell r="AX101">
            <v>40</v>
          </cell>
          <cell r="AY101">
            <v>80</v>
          </cell>
          <cell r="AZ101">
            <v>80</v>
          </cell>
          <cell r="BA101">
            <v>100</v>
          </cell>
          <cell r="BB101">
            <v>100</v>
          </cell>
          <cell r="BC101">
            <v>0</v>
          </cell>
        </row>
        <row r="102">
          <cell r="D102" t="str">
            <v>C300</v>
          </cell>
          <cell r="E102">
            <v>3</v>
          </cell>
          <cell r="F102">
            <v>100</v>
          </cell>
          <cell r="G102">
            <v>50</v>
          </cell>
          <cell r="H102">
            <v>100</v>
          </cell>
          <cell r="I102">
            <v>50</v>
          </cell>
          <cell r="J102">
            <v>50</v>
          </cell>
          <cell r="K102">
            <v>50</v>
          </cell>
          <cell r="L102">
            <v>50</v>
          </cell>
          <cell r="M102">
            <v>100</v>
          </cell>
          <cell r="N102">
            <v>-14.654582713719</v>
          </cell>
          <cell r="O102">
            <v>100</v>
          </cell>
          <cell r="P102">
            <v>-11.7367515763535</v>
          </cell>
          <cell r="Q102">
            <v>100</v>
          </cell>
          <cell r="R102">
            <v>-4.37140668167598</v>
          </cell>
          <cell r="S102">
            <v>100</v>
          </cell>
          <cell r="T102">
            <v>-24.6303397621344</v>
          </cell>
          <cell r="U102">
            <v>100</v>
          </cell>
          <cell r="V102">
            <v>-14.2304127563664</v>
          </cell>
          <cell r="W102">
            <v>100</v>
          </cell>
          <cell r="X102">
            <v>-5.76851832289282</v>
          </cell>
          <cell r="Y102">
            <v>100</v>
          </cell>
          <cell r="Z102">
            <v>-25.5134930695194</v>
          </cell>
          <cell r="AA102">
            <v>100</v>
          </cell>
          <cell r="AB102">
            <v>-14.1502199480037</v>
          </cell>
          <cell r="AC102">
            <v>100</v>
          </cell>
          <cell r="AD102">
            <v>-6.41909396460287</v>
          </cell>
          <cell r="AE102">
            <v>34.5946461009446</v>
          </cell>
          <cell r="AF102">
            <v>65.4053538990554</v>
          </cell>
          <cell r="AG102">
            <v>44.0107840275088</v>
          </cell>
          <cell r="AH102">
            <v>65.4053538990554</v>
          </cell>
          <cell r="AI102">
            <v>34.5946461009446</v>
          </cell>
          <cell r="AJ102">
            <v>50</v>
          </cell>
          <cell r="AK102">
            <v>50</v>
          </cell>
          <cell r="AL102">
            <v>100</v>
          </cell>
          <cell r="AM102">
            <v>100</v>
          </cell>
          <cell r="AN102">
            <v>-6</v>
          </cell>
          <cell r="AO102">
            <v>100</v>
          </cell>
          <cell r="AP102">
            <v>-3</v>
          </cell>
          <cell r="AQ102">
            <v>100</v>
          </cell>
          <cell r="AR102">
            <v>-6</v>
          </cell>
          <cell r="AS102">
            <v>202404480</v>
          </cell>
          <cell r="AT102">
            <v>368090848</v>
          </cell>
          <cell r="AU102">
            <v>349996928</v>
          </cell>
          <cell r="AV102">
            <v>5956367.5</v>
          </cell>
          <cell r="AW102">
            <v>1009</v>
          </cell>
          <cell r="AX102">
            <v>40</v>
          </cell>
          <cell r="AY102">
            <v>80</v>
          </cell>
          <cell r="AZ102">
            <v>80</v>
          </cell>
          <cell r="BA102">
            <v>100</v>
          </cell>
          <cell r="BB102">
            <v>100</v>
          </cell>
          <cell r="BC102">
            <v>0</v>
          </cell>
        </row>
        <row r="103">
          <cell r="D103" t="str">
            <v>C3000</v>
          </cell>
          <cell r="E103">
            <v>4</v>
          </cell>
          <cell r="F103">
            <v>100</v>
          </cell>
          <cell r="G103">
            <v>50</v>
          </cell>
          <cell r="H103">
            <v>100</v>
          </cell>
          <cell r="I103">
            <v>50</v>
          </cell>
          <cell r="J103">
            <v>50</v>
          </cell>
          <cell r="K103">
            <v>50</v>
          </cell>
          <cell r="L103">
            <v>50</v>
          </cell>
          <cell r="M103">
            <v>100</v>
          </cell>
          <cell r="N103">
            <v>-14.654582713719</v>
          </cell>
          <cell r="O103">
            <v>100</v>
          </cell>
          <cell r="P103">
            <v>-11.7367515763535</v>
          </cell>
          <cell r="Q103">
            <v>100</v>
          </cell>
          <cell r="R103">
            <v>-4.37140668167598</v>
          </cell>
          <cell r="S103">
            <v>100</v>
          </cell>
          <cell r="T103">
            <v>-24.6303397621344</v>
          </cell>
          <cell r="U103">
            <v>100</v>
          </cell>
          <cell r="V103">
            <v>-14.2304127563664</v>
          </cell>
          <cell r="W103">
            <v>100</v>
          </cell>
          <cell r="X103">
            <v>-5.76851832289282</v>
          </cell>
          <cell r="Y103">
            <v>100</v>
          </cell>
          <cell r="Z103">
            <v>-25.5134930695194</v>
          </cell>
          <cell r="AA103">
            <v>100</v>
          </cell>
          <cell r="AB103">
            <v>-14.1502199480037</v>
          </cell>
          <cell r="AC103">
            <v>100</v>
          </cell>
          <cell r="AD103">
            <v>-6.41909396460287</v>
          </cell>
          <cell r="AE103">
            <v>34.5946461009446</v>
          </cell>
          <cell r="AF103">
            <v>65.4053538990554</v>
          </cell>
          <cell r="AG103">
            <v>44.0107840275088</v>
          </cell>
          <cell r="AH103">
            <v>65.4053538990554</v>
          </cell>
          <cell r="AI103">
            <v>34.5946461009446</v>
          </cell>
          <cell r="AJ103">
            <v>50</v>
          </cell>
          <cell r="AK103">
            <v>50</v>
          </cell>
          <cell r="AL103">
            <v>100</v>
          </cell>
          <cell r="AM103">
            <v>100</v>
          </cell>
          <cell r="AN103">
            <v>-6</v>
          </cell>
          <cell r="AO103">
            <v>100</v>
          </cell>
          <cell r="AP103">
            <v>-3</v>
          </cell>
          <cell r="AQ103">
            <v>100</v>
          </cell>
          <cell r="AR103">
            <v>-6</v>
          </cell>
          <cell r="AS103">
            <v>202404480</v>
          </cell>
          <cell r="AT103">
            <v>368090848</v>
          </cell>
          <cell r="AU103">
            <v>349996928</v>
          </cell>
          <cell r="AV103">
            <v>5956367.5</v>
          </cell>
          <cell r="AW103">
            <v>1009</v>
          </cell>
          <cell r="AX103">
            <v>40</v>
          </cell>
          <cell r="AY103">
            <v>80</v>
          </cell>
          <cell r="AZ103">
            <v>80</v>
          </cell>
          <cell r="BA103">
            <v>100</v>
          </cell>
          <cell r="BB103">
            <v>100</v>
          </cell>
          <cell r="BC103">
            <v>0</v>
          </cell>
        </row>
        <row r="104">
          <cell r="D104" t="str">
            <v>C32</v>
          </cell>
          <cell r="E104">
            <v>2</v>
          </cell>
          <cell r="F104">
            <v>75</v>
          </cell>
          <cell r="G104">
            <v>25</v>
          </cell>
          <cell r="H104">
            <v>25</v>
          </cell>
          <cell r="I104">
            <v>25</v>
          </cell>
          <cell r="J104">
            <v>25</v>
          </cell>
          <cell r="K104">
            <v>25</v>
          </cell>
          <cell r="L104">
            <v>25</v>
          </cell>
          <cell r="M104">
            <v>25</v>
          </cell>
          <cell r="N104">
            <v>25</v>
          </cell>
          <cell r="O104">
            <v>75</v>
          </cell>
          <cell r="P104">
            <v>25</v>
          </cell>
          <cell r="Q104">
            <v>50.9231214184349</v>
          </cell>
          <cell r="R104">
            <v>12.0679430701125</v>
          </cell>
          <cell r="S104">
            <v>37.0089355114526</v>
          </cell>
          <cell r="T104">
            <v>-5.68143237151334</v>
          </cell>
          <cell r="U104">
            <v>50.9231214184349</v>
          </cell>
          <cell r="V104">
            <v>49.0768785815651</v>
          </cell>
          <cell r="W104">
            <v>-5.04057226056346</v>
          </cell>
          <cell r="X104">
            <v>66.2309728792622</v>
          </cell>
          <cell r="Y104">
            <v>33.7690271207378</v>
          </cell>
          <cell r="Z104">
            <v>-0.138760930618634</v>
          </cell>
          <cell r="AA104">
            <v>56.2707770631147</v>
          </cell>
          <cell r="AB104">
            <v>43.7292229368853</v>
          </cell>
          <cell r="AC104">
            <v>-7.66790800522228</v>
          </cell>
          <cell r="AD104">
            <v>56.2707770631147</v>
          </cell>
          <cell r="AE104">
            <v>8.97652517001905</v>
          </cell>
          <cell r="AF104">
            <v>34.7526977668662</v>
          </cell>
          <cell r="AG104">
            <v>-9.02406008405722</v>
          </cell>
          <cell r="AH104">
            <v>67.6572505606026</v>
          </cell>
          <cell r="AI104">
            <v>32.3427494393974</v>
          </cell>
          <cell r="AJ104">
            <v>0.918026259692078</v>
          </cell>
          <cell r="AK104">
            <v>47.9331592437294</v>
          </cell>
          <cell r="AL104">
            <v>52.0668407562706</v>
          </cell>
          <cell r="AM104">
            <v>-10.6424806384315</v>
          </cell>
          <cell r="AN104">
            <v>47.9331592437294</v>
          </cell>
          <cell r="AO104">
            <v>52.0668407562706</v>
          </cell>
          <cell r="AP104">
            <v>-14.9069319295742</v>
          </cell>
          <cell r="AQ104">
            <v>18.3335570537846</v>
          </cell>
          <cell r="AR104">
            <v>81.6664429462154</v>
          </cell>
          <cell r="AS104">
            <v>-0.152267390125997</v>
          </cell>
          <cell r="AT104">
            <v>12.0679430701125</v>
          </cell>
          <cell r="AU104">
            <v>87.9320569298875</v>
          </cell>
          <cell r="AV104">
            <v>89.1825506001709</v>
          </cell>
          <cell r="AW104">
            <v>21.7010840506253</v>
          </cell>
          <cell r="AX104">
            <v>78.2989159493747</v>
          </cell>
          <cell r="AY104">
            <v>50</v>
          </cell>
          <cell r="AZ104">
            <v>50</v>
          </cell>
          <cell r="BA104">
            <v>75</v>
          </cell>
          <cell r="BB104">
            <v>25</v>
          </cell>
          <cell r="BC104">
            <v>95.5955120969156</v>
          </cell>
          <cell r="BD104">
            <v>4.40448790308445</v>
          </cell>
          <cell r="BE104">
            <v>2.4024126957313</v>
          </cell>
          <cell r="BF104">
            <v>69.9363769602925</v>
          </cell>
          <cell r="BG104">
            <v>4.40448790308445</v>
          </cell>
          <cell r="BH104">
            <v>25.659135136623</v>
          </cell>
          <cell r="BI104">
            <v>-3.66268920362299</v>
          </cell>
          <cell r="BJ104">
            <v>95.5955120969156</v>
          </cell>
          <cell r="BK104">
            <v>4.40448790308445</v>
          </cell>
          <cell r="BL104">
            <v>1.66666666666667</v>
          </cell>
          <cell r="BM104">
            <v>97444</v>
          </cell>
          <cell r="BN104">
            <v>137829</v>
          </cell>
          <cell r="BO104">
            <v>83366</v>
          </cell>
          <cell r="BP104">
            <v>17656</v>
          </cell>
          <cell r="BQ104">
            <v>1179</v>
          </cell>
          <cell r="BR104">
            <v>20</v>
          </cell>
          <cell r="BS104">
            <v>8</v>
          </cell>
          <cell r="BT104">
            <v>9.5</v>
          </cell>
          <cell r="BU104">
            <v>100</v>
          </cell>
          <cell r="BV104">
            <v>100</v>
          </cell>
          <cell r="BW104">
            <v>100</v>
          </cell>
          <cell r="BX104">
            <v>100</v>
          </cell>
          <cell r="BY104">
            <v>100</v>
          </cell>
          <cell r="BZ104">
            <v>0</v>
          </cell>
        </row>
        <row r="105">
          <cell r="D105" t="str">
            <v>C320</v>
          </cell>
          <cell r="E105">
            <v>3</v>
          </cell>
          <cell r="F105">
            <v>75</v>
          </cell>
          <cell r="G105">
            <v>25</v>
          </cell>
          <cell r="H105">
            <v>25</v>
          </cell>
          <cell r="I105">
            <v>25</v>
          </cell>
          <cell r="J105">
            <v>25</v>
          </cell>
          <cell r="K105">
            <v>25</v>
          </cell>
          <cell r="L105">
            <v>25</v>
          </cell>
          <cell r="M105">
            <v>25</v>
          </cell>
          <cell r="N105">
            <v>25</v>
          </cell>
          <cell r="O105">
            <v>75</v>
          </cell>
          <cell r="P105">
            <v>25</v>
          </cell>
          <cell r="Q105">
            <v>50.9231214184349</v>
          </cell>
          <cell r="R105">
            <v>12.0679430701125</v>
          </cell>
          <cell r="S105">
            <v>37.0089355114526</v>
          </cell>
          <cell r="T105">
            <v>-5.68143237151334</v>
          </cell>
          <cell r="U105">
            <v>50.9231214184349</v>
          </cell>
          <cell r="V105">
            <v>49.0768785815651</v>
          </cell>
          <cell r="W105">
            <v>-5.04057226056346</v>
          </cell>
          <cell r="X105">
            <v>66.2309728792622</v>
          </cell>
          <cell r="Y105">
            <v>33.7690271207378</v>
          </cell>
          <cell r="Z105">
            <v>-0.138760930618634</v>
          </cell>
          <cell r="AA105">
            <v>56.2707770631147</v>
          </cell>
          <cell r="AB105">
            <v>43.7292229368853</v>
          </cell>
          <cell r="AC105">
            <v>-7.66790800522228</v>
          </cell>
          <cell r="AD105">
            <v>56.2707770631147</v>
          </cell>
          <cell r="AE105">
            <v>8.97652517001905</v>
          </cell>
          <cell r="AF105">
            <v>34.7526977668662</v>
          </cell>
          <cell r="AG105">
            <v>-9.02406008405722</v>
          </cell>
          <cell r="AH105">
            <v>67.6572505606026</v>
          </cell>
          <cell r="AI105">
            <v>32.3427494393974</v>
          </cell>
          <cell r="AJ105">
            <v>0.918026259692078</v>
          </cell>
          <cell r="AK105">
            <v>47.9331592437294</v>
          </cell>
          <cell r="AL105">
            <v>52.0668407562706</v>
          </cell>
          <cell r="AM105">
            <v>-10.6424806384315</v>
          </cell>
          <cell r="AN105">
            <v>47.9331592437294</v>
          </cell>
          <cell r="AO105">
            <v>52.0668407562706</v>
          </cell>
          <cell r="AP105">
            <v>-14.9069319295742</v>
          </cell>
          <cell r="AQ105">
            <v>18.3335570537846</v>
          </cell>
          <cell r="AR105">
            <v>81.6664429462154</v>
          </cell>
          <cell r="AS105">
            <v>-0.152267390125997</v>
          </cell>
          <cell r="AT105">
            <v>12.0679430701125</v>
          </cell>
          <cell r="AU105">
            <v>87.9320569298875</v>
          </cell>
          <cell r="AV105">
            <v>89.1825506001709</v>
          </cell>
          <cell r="AW105">
            <v>21.7010840506253</v>
          </cell>
          <cell r="AX105">
            <v>78.2989159493747</v>
          </cell>
          <cell r="AY105">
            <v>50</v>
          </cell>
          <cell r="AZ105">
            <v>50</v>
          </cell>
          <cell r="BA105">
            <v>75</v>
          </cell>
          <cell r="BB105">
            <v>25</v>
          </cell>
          <cell r="BC105">
            <v>95.5955120969156</v>
          </cell>
          <cell r="BD105">
            <v>4.40448790308445</v>
          </cell>
          <cell r="BE105">
            <v>2.4024126957313</v>
          </cell>
          <cell r="BF105">
            <v>69.9363769602925</v>
          </cell>
          <cell r="BG105">
            <v>4.40448790308445</v>
          </cell>
          <cell r="BH105">
            <v>25.659135136623</v>
          </cell>
          <cell r="BI105">
            <v>-3.66268920362299</v>
          </cell>
          <cell r="BJ105">
            <v>95.5955120969156</v>
          </cell>
          <cell r="BK105">
            <v>4.40448790308445</v>
          </cell>
          <cell r="BL105">
            <v>1.66666666666667</v>
          </cell>
          <cell r="BM105">
            <v>97444</v>
          </cell>
          <cell r="BN105">
            <v>137829</v>
          </cell>
          <cell r="BO105">
            <v>83366</v>
          </cell>
          <cell r="BP105">
            <v>17656</v>
          </cell>
          <cell r="BQ105">
            <v>1179</v>
          </cell>
          <cell r="BR105">
            <v>20</v>
          </cell>
          <cell r="BS105">
            <v>8</v>
          </cell>
          <cell r="BT105">
            <v>9.5</v>
          </cell>
          <cell r="BU105">
            <v>100</v>
          </cell>
          <cell r="BV105">
            <v>100</v>
          </cell>
          <cell r="BW105">
            <v>100</v>
          </cell>
          <cell r="BX105">
            <v>100</v>
          </cell>
          <cell r="BY105">
            <v>100</v>
          </cell>
          <cell r="BZ105">
            <v>0</v>
          </cell>
        </row>
        <row r="106">
          <cell r="D106" t="str">
            <v>C3200</v>
          </cell>
          <cell r="E106">
            <v>4</v>
          </cell>
          <cell r="F106">
            <v>75</v>
          </cell>
          <cell r="G106">
            <v>25</v>
          </cell>
          <cell r="H106">
            <v>25</v>
          </cell>
          <cell r="I106">
            <v>25</v>
          </cell>
          <cell r="J106">
            <v>25</v>
          </cell>
          <cell r="K106">
            <v>25</v>
          </cell>
          <cell r="L106">
            <v>25</v>
          </cell>
          <cell r="M106">
            <v>25</v>
          </cell>
          <cell r="N106">
            <v>25</v>
          </cell>
          <cell r="O106">
            <v>75</v>
          </cell>
          <cell r="P106">
            <v>25</v>
          </cell>
          <cell r="Q106">
            <v>50.9231214184349</v>
          </cell>
          <cell r="R106">
            <v>12.0679430701125</v>
          </cell>
          <cell r="S106">
            <v>37.0089355114526</v>
          </cell>
          <cell r="T106">
            <v>-5.68143237151334</v>
          </cell>
          <cell r="U106">
            <v>50.9231214184349</v>
          </cell>
          <cell r="V106">
            <v>49.0768785815651</v>
          </cell>
          <cell r="W106">
            <v>-5.04057226056346</v>
          </cell>
          <cell r="X106">
            <v>66.2309728792622</v>
          </cell>
          <cell r="Y106">
            <v>33.7690271207378</v>
          </cell>
          <cell r="Z106">
            <v>-0.138760930618634</v>
          </cell>
          <cell r="AA106">
            <v>56.2707770631147</v>
          </cell>
          <cell r="AB106">
            <v>43.7292229368853</v>
          </cell>
          <cell r="AC106">
            <v>-7.66790800522228</v>
          </cell>
          <cell r="AD106">
            <v>56.2707770631147</v>
          </cell>
          <cell r="AE106">
            <v>8.97652517001905</v>
          </cell>
          <cell r="AF106">
            <v>34.7526977668662</v>
          </cell>
          <cell r="AG106">
            <v>-9.02406008405722</v>
          </cell>
          <cell r="AH106">
            <v>67.6572505606026</v>
          </cell>
          <cell r="AI106">
            <v>32.3427494393974</v>
          </cell>
          <cell r="AJ106">
            <v>0.918026259692078</v>
          </cell>
          <cell r="AK106">
            <v>47.9331592437294</v>
          </cell>
          <cell r="AL106">
            <v>52.0668407562706</v>
          </cell>
          <cell r="AM106">
            <v>-10.6424806384315</v>
          </cell>
          <cell r="AN106">
            <v>47.9331592437294</v>
          </cell>
          <cell r="AO106">
            <v>52.0668407562706</v>
          </cell>
          <cell r="AP106">
            <v>-14.9069319295742</v>
          </cell>
          <cell r="AQ106">
            <v>18.3335570537846</v>
          </cell>
          <cell r="AR106">
            <v>81.6664429462154</v>
          </cell>
          <cell r="AS106">
            <v>-0.152267390125997</v>
          </cell>
          <cell r="AT106">
            <v>12.0679430701125</v>
          </cell>
          <cell r="AU106">
            <v>87.9320569298875</v>
          </cell>
          <cell r="AV106">
            <v>89.1825506001709</v>
          </cell>
          <cell r="AW106">
            <v>21.7010840506253</v>
          </cell>
          <cell r="AX106">
            <v>78.2989159493747</v>
          </cell>
          <cell r="AY106">
            <v>50</v>
          </cell>
          <cell r="AZ106">
            <v>50</v>
          </cell>
          <cell r="BA106">
            <v>75</v>
          </cell>
          <cell r="BB106">
            <v>25</v>
          </cell>
          <cell r="BC106">
            <v>95.5955120969156</v>
          </cell>
          <cell r="BD106">
            <v>4.40448790308445</v>
          </cell>
          <cell r="BE106">
            <v>2.4024126957313</v>
          </cell>
          <cell r="BF106">
            <v>69.9363769602925</v>
          </cell>
          <cell r="BG106">
            <v>4.40448790308445</v>
          </cell>
          <cell r="BH106">
            <v>25.659135136623</v>
          </cell>
          <cell r="BI106">
            <v>-3.66268920362299</v>
          </cell>
          <cell r="BJ106">
            <v>95.5955120969156</v>
          </cell>
          <cell r="BK106">
            <v>4.40448790308445</v>
          </cell>
          <cell r="BL106">
            <v>1.66666666666667</v>
          </cell>
          <cell r="BM106">
            <v>97444</v>
          </cell>
          <cell r="BN106">
            <v>137829</v>
          </cell>
          <cell r="BO106">
            <v>83366</v>
          </cell>
          <cell r="BP106">
            <v>17656</v>
          </cell>
          <cell r="BQ106">
            <v>1179</v>
          </cell>
          <cell r="BR106">
            <v>20</v>
          </cell>
          <cell r="BS106">
            <v>8</v>
          </cell>
          <cell r="BT106">
            <v>9.5</v>
          </cell>
          <cell r="BU106">
            <v>100</v>
          </cell>
          <cell r="BV106">
            <v>100</v>
          </cell>
          <cell r="BW106">
            <v>100</v>
          </cell>
          <cell r="BX106">
            <v>100</v>
          </cell>
          <cell r="BY106">
            <v>100</v>
          </cell>
          <cell r="BZ106">
            <v>0</v>
          </cell>
        </row>
        <row r="107">
          <cell r="D107" t="str">
            <v>C33</v>
          </cell>
          <cell r="E107">
            <v>2</v>
          </cell>
          <cell r="F107">
            <v>100</v>
          </cell>
          <cell r="G107">
            <v>100</v>
          </cell>
          <cell r="H107">
            <v>100</v>
          </cell>
          <cell r="I107">
            <v>100</v>
          </cell>
          <cell r="J107">
            <v>100</v>
          </cell>
          <cell r="K107">
            <v>100</v>
          </cell>
          <cell r="L107">
            <v>-20.9899997711182</v>
          </cell>
          <cell r="M107">
            <v>100</v>
          </cell>
          <cell r="N107">
            <v>-18.6100006103516</v>
          </cell>
          <cell r="O107">
            <v>100</v>
          </cell>
          <cell r="P107">
            <v>-30.75</v>
          </cell>
          <cell r="Q107">
            <v>100</v>
          </cell>
          <cell r="R107">
            <v>-22.6700000762939</v>
          </cell>
          <cell r="S107">
            <v>100</v>
          </cell>
          <cell r="T107">
            <v>-19.3700008392334</v>
          </cell>
          <cell r="U107">
            <v>100</v>
          </cell>
          <cell r="V107">
            <v>-22.9500007629394</v>
          </cell>
          <cell r="W107">
            <v>100</v>
          </cell>
          <cell r="X107">
            <v>-22.6700000762939</v>
          </cell>
          <cell r="Y107">
            <v>100</v>
          </cell>
          <cell r="Z107">
            <v>-19.3700008392334</v>
          </cell>
          <cell r="AA107">
            <v>100</v>
          </cell>
          <cell r="AB107">
            <v>-22.9500007629394</v>
          </cell>
          <cell r="AC107">
            <v>100</v>
          </cell>
          <cell r="AD107">
            <v>90</v>
          </cell>
          <cell r="AE107">
            <v>100</v>
          </cell>
          <cell r="AF107">
            <v>100</v>
          </cell>
          <cell r="AG107">
            <v>100</v>
          </cell>
        </row>
        <row r="108">
          <cell r="D108" t="str">
            <v>C330</v>
          </cell>
          <cell r="E108">
            <v>3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-20.9899997711182</v>
          </cell>
          <cell r="M108">
            <v>100</v>
          </cell>
          <cell r="N108">
            <v>-18.6100006103516</v>
          </cell>
          <cell r="O108">
            <v>100</v>
          </cell>
          <cell r="P108">
            <v>-30.75</v>
          </cell>
          <cell r="Q108">
            <v>100</v>
          </cell>
          <cell r="R108">
            <v>-22.6700000762939</v>
          </cell>
          <cell r="S108">
            <v>100</v>
          </cell>
          <cell r="T108">
            <v>-19.3700008392334</v>
          </cell>
          <cell r="U108">
            <v>100</v>
          </cell>
          <cell r="V108">
            <v>-22.9500007629394</v>
          </cell>
          <cell r="W108">
            <v>100</v>
          </cell>
          <cell r="X108">
            <v>-22.6700000762939</v>
          </cell>
          <cell r="Y108">
            <v>100</v>
          </cell>
          <cell r="Z108">
            <v>-19.3700008392334</v>
          </cell>
          <cell r="AA108">
            <v>100</v>
          </cell>
          <cell r="AB108">
            <v>-22.9500007629394</v>
          </cell>
          <cell r="AC108">
            <v>100</v>
          </cell>
          <cell r="AD108">
            <v>90</v>
          </cell>
          <cell r="AE108">
            <v>100</v>
          </cell>
          <cell r="AF108">
            <v>100</v>
          </cell>
          <cell r="AG108">
            <v>100</v>
          </cell>
        </row>
        <row r="109">
          <cell r="D109" t="str">
            <v>C3300</v>
          </cell>
          <cell r="E109">
            <v>4</v>
          </cell>
          <cell r="F109">
            <v>100</v>
          </cell>
          <cell r="G109">
            <v>100</v>
          </cell>
          <cell r="H109">
            <v>100</v>
          </cell>
          <cell r="I109">
            <v>100</v>
          </cell>
          <cell r="J109">
            <v>100</v>
          </cell>
          <cell r="K109">
            <v>100</v>
          </cell>
          <cell r="L109">
            <v>-20.9899997711182</v>
          </cell>
          <cell r="M109">
            <v>100</v>
          </cell>
          <cell r="N109">
            <v>-18.6100006103516</v>
          </cell>
          <cell r="O109">
            <v>100</v>
          </cell>
          <cell r="P109">
            <v>-30.75</v>
          </cell>
          <cell r="Q109">
            <v>100</v>
          </cell>
          <cell r="R109">
            <v>-22.6700000762939</v>
          </cell>
          <cell r="S109">
            <v>100</v>
          </cell>
          <cell r="T109">
            <v>-19.3700008392334</v>
          </cell>
          <cell r="U109">
            <v>100</v>
          </cell>
          <cell r="V109">
            <v>-22.9500007629394</v>
          </cell>
          <cell r="W109">
            <v>100</v>
          </cell>
          <cell r="X109">
            <v>-22.6700000762939</v>
          </cell>
          <cell r="Y109">
            <v>100</v>
          </cell>
          <cell r="Z109">
            <v>-19.3700008392334</v>
          </cell>
          <cell r="AA109">
            <v>100</v>
          </cell>
          <cell r="AB109">
            <v>-22.9500007629394</v>
          </cell>
          <cell r="AC109">
            <v>100</v>
          </cell>
          <cell r="AD109">
            <v>90</v>
          </cell>
          <cell r="AE109">
            <v>100</v>
          </cell>
          <cell r="AF109">
            <v>100</v>
          </cell>
          <cell r="AG109">
            <v>100</v>
          </cell>
        </row>
        <row r="110">
          <cell r="D110" t="str">
            <v>SIN RESPUESTA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 CON Y SIN REFINERIA"/>
      <sheetName val="INVENT CON Y SIN REFINERIA"/>
      <sheetName val="CUADRO"/>
      <sheetName val="Sheet"/>
    </sheetNames>
    <sheetDataSet>
      <sheetData sheetId="0">
        <row r="46">
          <cell r="D46">
            <v>-2.8179427379605904</v>
          </cell>
          <cell r="E46">
            <v>-2.655411900830378</v>
          </cell>
          <cell r="F46">
            <v>-2.2887249936503435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B1">
      <pane ySplit="7" topLeftCell="A54" activePane="bottomLeft" state="frozen"/>
      <selection pane="topLeft" activeCell="A1" sqref="A1:IV16384"/>
      <selection pane="bottomLeft" activeCell="G57" sqref="G57"/>
    </sheetView>
  </sheetViews>
  <sheetFormatPr defaultColWidth="8.421875" defaultRowHeight="12.75"/>
  <cols>
    <col min="1" max="1" width="4.28125" style="18" hidden="1" customWidth="1"/>
    <col min="2" max="2" width="6.7109375" style="1" customWidth="1"/>
    <col min="3" max="3" width="44.7109375" style="1" customWidth="1"/>
    <col min="4" max="4" width="20.7109375" style="1" customWidth="1"/>
    <col min="5" max="5" width="20.140625" style="1" customWidth="1"/>
    <col min="6" max="6" width="24.57421875" style="1" customWidth="1"/>
    <col min="7" max="7" width="5.00390625" style="1" customWidth="1"/>
    <col min="8" max="8" width="9.57421875" style="108" customWidth="1"/>
    <col min="9" max="9" width="18.421875" style="0" customWidth="1"/>
    <col min="10" max="10" width="15.28125" style="0" customWidth="1"/>
    <col min="11" max="11" width="14.57421875" style="0" customWidth="1"/>
    <col min="12" max="12" width="8.421875" style="0" customWidth="1"/>
    <col min="13" max="16384" width="8.421875" style="1" customWidth="1"/>
  </cols>
  <sheetData>
    <row r="1" spans="4:7" ht="15.75">
      <c r="D1" s="3" t="s">
        <v>0</v>
      </c>
      <c r="E1" s="4"/>
      <c r="F1" s="4"/>
      <c r="G1" s="4"/>
    </row>
    <row r="2" spans="3:7" ht="15.75">
      <c r="C2" s="2" t="s">
        <v>25</v>
      </c>
      <c r="D2" s="5" t="s">
        <v>1</v>
      </c>
      <c r="E2" s="4"/>
      <c r="F2" s="4"/>
      <c r="G2" s="4"/>
    </row>
    <row r="3" spans="3:7" ht="15.75">
      <c r="C3" s="2" t="s">
        <v>26</v>
      </c>
      <c r="D3" s="142" t="s">
        <v>177</v>
      </c>
      <c r="E3" s="4"/>
      <c r="F3" s="4"/>
      <c r="G3" s="4"/>
    </row>
    <row r="4" spans="3:7" ht="15.75">
      <c r="C4" s="6" t="s">
        <v>24</v>
      </c>
      <c r="D4" s="143" t="s">
        <v>176</v>
      </c>
      <c r="E4" s="4"/>
      <c r="F4" s="4"/>
      <c r="G4" s="4"/>
    </row>
    <row r="5" spans="3:7" ht="15.75">
      <c r="C5" s="7"/>
      <c r="D5" s="3" t="s">
        <v>2</v>
      </c>
      <c r="E5" s="4"/>
      <c r="F5" s="4"/>
      <c r="G5" s="4"/>
    </row>
    <row r="6" ht="16.5" thickBot="1">
      <c r="H6" s="106"/>
    </row>
    <row r="7" spans="1:12" s="13" customFormat="1" ht="69" customHeight="1" thickBot="1">
      <c r="A7" s="19"/>
      <c r="C7" s="103" t="s">
        <v>3</v>
      </c>
      <c r="D7" s="14" t="s">
        <v>4</v>
      </c>
      <c r="E7" s="15" t="s">
        <v>164</v>
      </c>
      <c r="F7" s="16" t="s">
        <v>165</v>
      </c>
      <c r="G7" s="110"/>
      <c r="H7" s="107"/>
      <c r="I7"/>
      <c r="J7"/>
      <c r="K7"/>
      <c r="L7"/>
    </row>
    <row r="8" spans="1:8" ht="15.75">
      <c r="A8" s="83" t="s">
        <v>66</v>
      </c>
      <c r="C8" s="21" t="s">
        <v>171</v>
      </c>
      <c r="D8" s="121">
        <f>_xlfn.IFERROR(VLOOKUP($A8,'[1]Febrero'!$D$3:$EC$400,57,0)," ")</f>
        <v>-1.0212562957062</v>
      </c>
      <c r="E8" s="121">
        <f>_xlfn.IFERROR(VLOOKUP($A8,'[1]Febrero'!$D$3:$EC$400,69,0)," ")</f>
        <v>-2.20463542897328</v>
      </c>
      <c r="F8" s="122">
        <f>_xlfn.IFERROR(VLOOKUP($A8,'[1]Febrero'!$D$3:$EC$400,81,0)," ")</f>
        <v>-2.25082216187464</v>
      </c>
      <c r="G8" s="111"/>
      <c r="H8" s="105"/>
    </row>
    <row r="9" spans="1:8" ht="15.75" hidden="1">
      <c r="A9" s="84" t="s">
        <v>67</v>
      </c>
      <c r="B9" s="17"/>
      <c r="C9" s="21" t="s">
        <v>115</v>
      </c>
      <c r="D9" s="121">
        <f>_xlfn.IFERROR(VLOOKUP($A9,'[1]Febrero'!$D$3:$EC$400,57,0)," ")</f>
        <v>-4.25460208977557</v>
      </c>
      <c r="E9" s="121">
        <f>_xlfn.IFERROR(VLOOKUP($A9,'[1]Febrero'!$D$3:$EC$400,69,0)," ")</f>
        <v>-0.571371573746346</v>
      </c>
      <c r="F9" s="123">
        <f>_xlfn.IFERROR(VLOOKUP($A9,'[1]Febrero'!$D$3:$EC$400,81,0)," ")</f>
        <v>0.135775811677191</v>
      </c>
      <c r="G9" s="111"/>
      <c r="H9" s="105"/>
    </row>
    <row r="10" spans="1:8" ht="15.75" hidden="1">
      <c r="A10" s="84" t="s">
        <v>68</v>
      </c>
      <c r="B10" s="17"/>
      <c r="C10" s="21" t="s">
        <v>116</v>
      </c>
      <c r="D10" s="121">
        <f>_xlfn.IFERROR(VLOOKUP($A10,'[1]Febrero'!$D$3:$EC$400,57,0)," ")</f>
        <v>14.4705177826484</v>
      </c>
      <c r="E10" s="121">
        <f>_xlfn.IFERROR(VLOOKUP($A10,'[1]Febrero'!$D$3:$EC$400,69,0)," ")</f>
        <v>5.33011725402647</v>
      </c>
      <c r="F10" s="123">
        <f>_xlfn.IFERROR(VLOOKUP($A10,'[1]Febrero'!$D$3:$EC$400,81,0)," ")</f>
        <v>-1.99979248348034</v>
      </c>
      <c r="G10" s="111"/>
      <c r="H10" s="105"/>
    </row>
    <row r="11" spans="1:8" ht="15.75" hidden="1">
      <c r="A11" s="84" t="s">
        <v>69</v>
      </c>
      <c r="B11" s="17"/>
      <c r="C11" s="21" t="s">
        <v>117</v>
      </c>
      <c r="D11" s="121">
        <f>_xlfn.IFERROR(VLOOKUP($A11,'[1]Febrero'!$D$3:$EC$400,57,0)," ")</f>
        <v>-3.97159384742774</v>
      </c>
      <c r="E11" s="121">
        <f>_xlfn.IFERROR(VLOOKUP($A11,'[1]Febrero'!$D$3:$EC$400,69,0)," ")</f>
        <v>-9.50460168397117</v>
      </c>
      <c r="F11" s="123">
        <f>_xlfn.IFERROR(VLOOKUP($A11,'[1]Febrero'!$D$3:$EC$400,81,0)," ")</f>
        <v>-7.98615831871975</v>
      </c>
      <c r="G11" s="111"/>
      <c r="H11" s="105"/>
    </row>
    <row r="12" spans="1:8" ht="15.75" hidden="1">
      <c r="A12" s="84" t="s">
        <v>70</v>
      </c>
      <c r="B12" s="17"/>
      <c r="C12" s="21" t="s">
        <v>118</v>
      </c>
      <c r="D12" s="121">
        <f>_xlfn.IFERROR(VLOOKUP($A12,'[1]Febrero'!$D$3:$EC$400,57,0)," ")</f>
        <v>7.97704459343812</v>
      </c>
      <c r="E12" s="121">
        <f>_xlfn.IFERROR(VLOOKUP($A12,'[1]Febrero'!$D$3:$EC$400,69,0)," ")</f>
        <v>7.2256104810706</v>
      </c>
      <c r="F12" s="123">
        <f>_xlfn.IFERROR(VLOOKUP($A12,'[1]Febrero'!$D$3:$EC$400,81,0)," ")</f>
        <v>4.77589262316863</v>
      </c>
      <c r="G12" s="111"/>
      <c r="H12" s="105"/>
    </row>
    <row r="13" spans="1:8" ht="15.75" hidden="1">
      <c r="A13" s="85" t="s">
        <v>71</v>
      </c>
      <c r="B13" s="17"/>
      <c r="C13" s="86" t="s">
        <v>119</v>
      </c>
      <c r="D13" s="121">
        <f>_xlfn.IFERROR(VLOOKUP($A13,'[1]Febrero'!$D$3:$EC$400,57,0)," ")</f>
        <v>8.25793737632186</v>
      </c>
      <c r="E13" s="121">
        <f>_xlfn.IFERROR(VLOOKUP($A13,'[1]Febrero'!$D$3:$EC$400,69,0)," ")</f>
        <v>6.06824940092851</v>
      </c>
      <c r="F13" s="123">
        <f>_xlfn.IFERROR(VLOOKUP($A13,'[1]Febrero'!$D$3:$EC$400,81,0)," ")</f>
        <v>1.36112296545938</v>
      </c>
      <c r="G13" s="111"/>
      <c r="H13" s="105"/>
    </row>
    <row r="14" spans="1:8" ht="15.75" hidden="1">
      <c r="A14" s="85" t="s">
        <v>72</v>
      </c>
      <c r="B14" s="17"/>
      <c r="C14" s="86" t="s">
        <v>120</v>
      </c>
      <c r="D14" s="121">
        <f>_xlfn.IFERROR(VLOOKUP($A14,'[1]Febrero'!$D$3:$EC$400,57,0)," ")</f>
        <v>-4.71999979019165</v>
      </c>
      <c r="E14" s="121">
        <f>_xlfn.IFERROR(VLOOKUP($A14,'[1]Febrero'!$D$3:$EC$400,69,0)," ")</f>
        <v>4.90000009536743</v>
      </c>
      <c r="F14" s="123">
        <f>_xlfn.IFERROR(VLOOKUP($A14,'[1]Febrero'!$D$3:$EC$400,81,0)," ")</f>
        <v>4.90000009536743</v>
      </c>
      <c r="G14" s="111"/>
      <c r="H14" s="105"/>
    </row>
    <row r="15" spans="1:8" ht="15.75" hidden="1">
      <c r="A15" s="85" t="s">
        <v>73</v>
      </c>
      <c r="B15" s="17"/>
      <c r="C15" s="86" t="s">
        <v>121</v>
      </c>
      <c r="D15" s="121">
        <f>_xlfn.IFERROR(VLOOKUP($A15,'[1]Febrero'!$D$3:$EC$400,57,0)," ")</f>
        <v>19.8232838228386</v>
      </c>
      <c r="E15" s="121">
        <f>_xlfn.IFERROR(VLOOKUP($A15,'[1]Febrero'!$D$3:$EC$400,69,0)," ")</f>
        <v>11.0467941497681</v>
      </c>
      <c r="F15" s="123">
        <f>_xlfn.IFERROR(VLOOKUP($A15,'[1]Febrero'!$D$3:$EC$400,81,0)," ")</f>
        <v>8.58644786907115</v>
      </c>
      <c r="G15" s="111"/>
      <c r="H15" s="105"/>
    </row>
    <row r="16" spans="1:8" ht="15.75" hidden="1">
      <c r="A16" s="84" t="s">
        <v>74</v>
      </c>
      <c r="B16" s="17"/>
      <c r="C16" s="21" t="s">
        <v>122</v>
      </c>
      <c r="D16" s="121" t="str">
        <f>_xlfn.IFERROR(VLOOKUP($A16,'[1]Febrero'!$D$3:$EC$400,57,0)," ")</f>
        <v> </v>
      </c>
      <c r="E16" s="121" t="str">
        <f>_xlfn.IFERROR(VLOOKUP($A16,'[1]Febrero'!$D$3:$EC$400,69,0)," ")</f>
        <v> </v>
      </c>
      <c r="F16" s="123" t="str">
        <f>_xlfn.IFERROR(VLOOKUP($A16,'[1]Febrero'!$D$3:$EC$400,81,0)," ")</f>
        <v> </v>
      </c>
      <c r="G16" s="111"/>
      <c r="H16" s="105"/>
    </row>
    <row r="17" spans="1:8" ht="15.75" hidden="1">
      <c r="A17" s="84" t="s">
        <v>75</v>
      </c>
      <c r="B17" s="17"/>
      <c r="C17" s="21" t="s">
        <v>123</v>
      </c>
      <c r="D17" s="121">
        <f>_xlfn.IFERROR(VLOOKUP($A17,'[1]Febrero'!$D$3:$EC$400,57,0)," ")</f>
        <v>0.252341900662494</v>
      </c>
      <c r="E17" s="121">
        <f>_xlfn.IFERROR(VLOOKUP($A17,'[1]Febrero'!$D$3:$EC$400,69,0)," ")</f>
        <v>-10.2822195389296</v>
      </c>
      <c r="F17" s="123">
        <f>_xlfn.IFERROR(VLOOKUP($A17,'[1]Febrero'!$D$3:$EC$400,81,0)," ")</f>
        <v>-8.65233232860979</v>
      </c>
      <c r="G17" s="111"/>
      <c r="H17" s="105"/>
    </row>
    <row r="18" spans="1:8" ht="15.75" hidden="1">
      <c r="A18" s="84" t="s">
        <v>76</v>
      </c>
      <c r="B18" s="17"/>
      <c r="C18" s="21" t="s">
        <v>124</v>
      </c>
      <c r="D18" s="121">
        <f>_xlfn.IFERROR(VLOOKUP($A18,'[1]Febrero'!$D$3:$EC$400,57,0)," ")</f>
        <v>-4.99881502968099</v>
      </c>
      <c r="E18" s="121">
        <f>_xlfn.IFERROR(VLOOKUP($A18,'[1]Febrero'!$D$3:$EC$400,69,0)," ")</f>
        <v>-2.63291652773188</v>
      </c>
      <c r="F18" s="123">
        <f>_xlfn.IFERROR(VLOOKUP($A18,'[1]Febrero'!$D$3:$EC$400,81,0)," ")</f>
        <v>-4.36511902739574</v>
      </c>
      <c r="G18" s="111"/>
      <c r="H18" s="105"/>
    </row>
    <row r="19" spans="1:8" ht="15.75" hidden="1">
      <c r="A19" s="85" t="s">
        <v>77</v>
      </c>
      <c r="B19" s="17"/>
      <c r="C19" s="86" t="s">
        <v>125</v>
      </c>
      <c r="D19" s="121">
        <f>_xlfn.IFERROR(VLOOKUP($A19,'[1]Febrero'!$D$3:$EC$400,57,0)," ")</f>
        <v>2.36599703542825</v>
      </c>
      <c r="E19" s="121">
        <f>_xlfn.IFERROR(VLOOKUP($A19,'[1]Febrero'!$D$3:$EC$400,69,0)," ")</f>
        <v>0.964553752757204</v>
      </c>
      <c r="F19" s="123">
        <f>_xlfn.IFERROR(VLOOKUP($A19,'[1]Febrero'!$D$3:$EC$400,81,0)," ")</f>
        <v>0.0982093212147317</v>
      </c>
      <c r="G19" s="111"/>
      <c r="H19" s="105"/>
    </row>
    <row r="20" spans="1:8" ht="15.75" hidden="1">
      <c r="A20" s="85" t="s">
        <v>78</v>
      </c>
      <c r="B20" s="17"/>
      <c r="C20" s="86" t="s">
        <v>126</v>
      </c>
      <c r="D20" s="121">
        <f>_xlfn.IFERROR(VLOOKUP($A20,'[1]Febrero'!$D$3:$EC$400,57,0)," ")</f>
        <v>-6.73194257160071</v>
      </c>
      <c r="E20" s="121">
        <f>_xlfn.IFERROR(VLOOKUP($A20,'[1]Febrero'!$D$3:$EC$400,69,0)," ")</f>
        <v>-2.86918430201717</v>
      </c>
      <c r="F20" s="123">
        <f>_xlfn.IFERROR(VLOOKUP($A20,'[1]Febrero'!$D$3:$EC$400,81,0)," ")</f>
        <v>-6.16060079714453</v>
      </c>
      <c r="G20" s="111"/>
      <c r="H20" s="105"/>
    </row>
    <row r="21" spans="1:8" ht="15.75" hidden="1">
      <c r="A21" s="85" t="s">
        <v>79</v>
      </c>
      <c r="B21" s="17"/>
      <c r="C21" s="86" t="s">
        <v>127</v>
      </c>
      <c r="D21" s="121">
        <f>_xlfn.IFERROR(VLOOKUP($A21,'[1]Febrero'!$D$3:$EC$400,57,0)," ")</f>
        <v>-7.21430826601017</v>
      </c>
      <c r="E21" s="121">
        <f>_xlfn.IFERROR(VLOOKUP($A21,'[1]Febrero'!$D$3:$EC$400,69,0)," ")</f>
        <v>-4.18814199031952</v>
      </c>
      <c r="F21" s="123">
        <f>_xlfn.IFERROR(VLOOKUP($A21,'[1]Febrero'!$D$3:$EC$400,81,0)," ")</f>
        <v>-5.65416633571878</v>
      </c>
      <c r="G21" s="111"/>
      <c r="H21" s="105"/>
    </row>
    <row r="22" spans="1:8" ht="15.75" hidden="1">
      <c r="A22" s="84" t="s">
        <v>80</v>
      </c>
      <c r="B22" s="17"/>
      <c r="C22" s="21" t="s">
        <v>128</v>
      </c>
      <c r="D22" s="121">
        <f>_xlfn.IFERROR(VLOOKUP($A22,'[1]Febrero'!$D$3:$EC$400,57,0)," ")</f>
        <v>1.49532269098416</v>
      </c>
      <c r="E22" s="121">
        <f>_xlfn.IFERROR(VLOOKUP($A22,'[1]Febrero'!$D$3:$EC$400,69,0)," ")</f>
        <v>3.65934237024282</v>
      </c>
      <c r="F22" s="123">
        <f>_xlfn.IFERROR(VLOOKUP($A22,'[1]Febrero'!$D$3:$EC$400,81,0)," ")</f>
        <v>3.6577976709018</v>
      </c>
      <c r="G22" s="111"/>
      <c r="H22" s="105"/>
    </row>
    <row r="23" spans="1:8" ht="15.75">
      <c r="A23" s="83" t="s">
        <v>81</v>
      </c>
      <c r="B23" s="17"/>
      <c r="C23" s="21" t="s">
        <v>158</v>
      </c>
      <c r="D23" s="121">
        <f>_xlfn.IFERROR(VLOOKUP($A23,'[1]Febrero'!$D$3:$EC$400,57,0)," ")</f>
        <v>-13.954560696128</v>
      </c>
      <c r="E23" s="121">
        <f>_xlfn.IFERROR(VLOOKUP($A23,'[1]Febrero'!$D$3:$EC$400,69,0)," ")</f>
        <v>-8.36077610435298</v>
      </c>
      <c r="F23" s="123">
        <f>_xlfn.IFERROR(VLOOKUP($A23,'[1]Febrero'!$D$3:$EC$400,81,0)," ")</f>
        <v>-8.33188047969318</v>
      </c>
      <c r="G23" s="111"/>
      <c r="H23" s="105"/>
    </row>
    <row r="24" spans="1:8" ht="15.75">
      <c r="A24" s="83" t="s">
        <v>82</v>
      </c>
      <c r="B24" s="17"/>
      <c r="C24" s="21" t="s">
        <v>129</v>
      </c>
      <c r="D24" s="121">
        <f>_xlfn.IFERROR(VLOOKUP($A24,'[1]Febrero'!$D$3:$EC$400,57,0)," ")</f>
        <v>-8.56435202407188</v>
      </c>
      <c r="E24" s="121">
        <f>_xlfn.IFERROR(VLOOKUP($A24,'[1]Febrero'!$D$3:$EC$400,69,0)," ")</f>
        <v>-16.1234544788359</v>
      </c>
      <c r="F24" s="123">
        <f>_xlfn.IFERROR(VLOOKUP($A24,'[1]Febrero'!$D$3:$EC$400,81,0)," ")</f>
        <v>-22.0310820193217</v>
      </c>
      <c r="G24" s="111"/>
      <c r="H24" s="105"/>
    </row>
    <row r="25" spans="1:8" ht="15.75" hidden="1">
      <c r="A25" s="83" t="s">
        <v>83</v>
      </c>
      <c r="B25" s="17"/>
      <c r="C25" s="21" t="s">
        <v>130</v>
      </c>
      <c r="D25" s="121">
        <f>_xlfn.IFERROR(VLOOKUP($A25,'[1]Febrero'!$D$3:$EC$400,57,0)," ")</f>
        <v>10.6700485784472</v>
      </c>
      <c r="E25" s="121">
        <f>_xlfn.IFERROR(VLOOKUP($A25,'[1]Febrero'!$D$3:$EC$400,69,0)," ")</f>
        <v>28.6410060494535</v>
      </c>
      <c r="F25" s="123">
        <f>_xlfn.IFERROR(VLOOKUP($A25,'[1]Febrero'!$D$3:$EC$400,81,0)," ")</f>
        <v>32.6465112248601</v>
      </c>
      <c r="G25" s="111"/>
      <c r="H25" s="105"/>
    </row>
    <row r="26" spans="1:8" ht="15.75" hidden="1">
      <c r="A26" s="84" t="s">
        <v>84</v>
      </c>
      <c r="B26" s="17"/>
      <c r="C26" s="21" t="s">
        <v>131</v>
      </c>
      <c r="D26" s="121">
        <f>_xlfn.IFERROR(VLOOKUP($A26,'[1]Febrero'!$D$3:$EC$400,57,0)," ")</f>
        <v>-3.52405353175654</v>
      </c>
      <c r="E26" s="121">
        <f>_xlfn.IFERROR(VLOOKUP($A26,'[1]Febrero'!$D$3:$EC$400,69,0)," ")</f>
        <v>-2.04456417147736</v>
      </c>
      <c r="F26" s="123">
        <f>_xlfn.IFERROR(VLOOKUP($A26,'[1]Febrero'!$D$3:$EC$400,81,0)," ")</f>
        <v>-36.8884288911355</v>
      </c>
      <c r="G26" s="111"/>
      <c r="H26" s="105"/>
    </row>
    <row r="27" spans="1:8" ht="15.75" hidden="1">
      <c r="A27" s="85" t="s">
        <v>85</v>
      </c>
      <c r="B27" s="17"/>
      <c r="C27" s="86" t="s">
        <v>132</v>
      </c>
      <c r="D27" s="121">
        <f>_xlfn.IFERROR(VLOOKUP($A27,'[1]Febrero'!$D$3:$EC$400,57,0)," ")</f>
        <v>-3.60240359696269</v>
      </c>
      <c r="E27" s="121">
        <f>_xlfn.IFERROR(VLOOKUP($A27,'[1]Febrero'!$D$3:$EC$400,69,0)," ")</f>
        <v>-0.520674459530997</v>
      </c>
      <c r="F27" s="123">
        <f>_xlfn.IFERROR(VLOOKUP($A27,'[1]Febrero'!$D$3:$EC$400,81,0)," ")</f>
        <v>-36.93992069973</v>
      </c>
      <c r="G27" s="111"/>
      <c r="H27" s="105"/>
    </row>
    <row r="28" spans="1:8" ht="15.75" hidden="1">
      <c r="A28" s="85" t="s">
        <v>86</v>
      </c>
      <c r="B28" s="17"/>
      <c r="C28" s="86" t="s">
        <v>133</v>
      </c>
      <c r="D28" s="121">
        <f>_xlfn.IFERROR(VLOOKUP($A28,'[1]Febrero'!$D$3:$EC$400,57,0)," ")</f>
        <v>0</v>
      </c>
      <c r="E28" s="121">
        <f>_xlfn.IFERROR(VLOOKUP($A28,'[1]Febrero'!$D$3:$EC$400,69,0)," ")</f>
        <v>-65</v>
      </c>
      <c r="F28" s="123">
        <f>_xlfn.IFERROR(VLOOKUP($A28,'[1]Febrero'!$D$3:$EC$400,81,0)," ")</f>
        <v>-35</v>
      </c>
      <c r="G28" s="111"/>
      <c r="H28" s="105"/>
    </row>
    <row r="29" spans="1:8" ht="15.75">
      <c r="A29" s="84" t="s">
        <v>87</v>
      </c>
      <c r="B29" s="17"/>
      <c r="C29" s="21" t="s">
        <v>159</v>
      </c>
      <c r="D29" s="121">
        <f>_xlfn.IFERROR(VLOOKUP($A29,'[1]Febrero'!$D$3:$EC$400,57,0)," ")</f>
        <v>-5.17782903279138</v>
      </c>
      <c r="E29" s="121">
        <f>_xlfn.IFERROR(VLOOKUP($A29,'[1]Febrero'!$D$3:$EC$400,69,0)," ")</f>
        <v>-5.27450980914851</v>
      </c>
      <c r="F29" s="123">
        <f>_xlfn.IFERROR(VLOOKUP($A29,'[1]Febrero'!$D$3:$EC$400,81,0)," ")</f>
        <v>-4.21418066646883</v>
      </c>
      <c r="G29" s="111"/>
      <c r="H29" s="105"/>
    </row>
    <row r="30" spans="1:8" ht="15.75" hidden="1">
      <c r="A30" s="83" t="s">
        <v>88</v>
      </c>
      <c r="B30" s="17"/>
      <c r="C30" s="21" t="s">
        <v>160</v>
      </c>
      <c r="D30" s="121">
        <f>_xlfn.IFERROR(VLOOKUP($A30,'[1]Febrero'!$D$3:$EC$400,57,0)," ")</f>
        <v>0</v>
      </c>
      <c r="E30" s="121">
        <f>_xlfn.IFERROR(VLOOKUP($A30,'[1]Febrero'!$D$3:$EC$400,69,0)," ")</f>
        <v>0</v>
      </c>
      <c r="F30" s="123">
        <f>_xlfn.IFERROR(VLOOKUP($A30,'[1]Febrero'!$D$3:$EC$400,81,0)," ")</f>
        <v>0</v>
      </c>
      <c r="G30" s="111"/>
      <c r="H30" s="105"/>
    </row>
    <row r="31" spans="1:8" ht="15.75">
      <c r="A31" s="83" t="s">
        <v>89</v>
      </c>
      <c r="B31" s="17"/>
      <c r="C31" s="21" t="s">
        <v>134</v>
      </c>
      <c r="D31" s="121">
        <f>_xlfn.IFERROR(VLOOKUP($A31,'[1]Febrero'!$D$3:$EC$400,57,0)," ")</f>
        <v>7.18526837611626</v>
      </c>
      <c r="E31" s="121">
        <f>_xlfn.IFERROR(VLOOKUP($A31,'[1]Febrero'!$D$3:$EC$400,69,0)," ")</f>
        <v>4.93801845127189</v>
      </c>
      <c r="F31" s="123">
        <f>_xlfn.IFERROR(VLOOKUP($A31,'[1]Febrero'!$D$3:$EC$400,81,0)," ")</f>
        <v>4.21678387752996</v>
      </c>
      <c r="G31" s="111"/>
      <c r="H31" s="105"/>
    </row>
    <row r="32" spans="1:8" ht="15.75" hidden="1">
      <c r="A32" s="85" t="s">
        <v>90</v>
      </c>
      <c r="B32" s="17"/>
      <c r="C32" s="86" t="s">
        <v>135</v>
      </c>
      <c r="D32" s="121">
        <f>_xlfn.IFERROR(VLOOKUP($A32,'[1]Febrero'!$D$3:$EC$400,57,0)," ")</f>
        <v>10</v>
      </c>
      <c r="E32" s="121">
        <f>_xlfn.IFERROR(VLOOKUP($A32,'[1]Febrero'!$D$3:$EC$400,69,0)," ")</f>
        <v>10</v>
      </c>
      <c r="F32" s="123">
        <f>_xlfn.IFERROR(VLOOKUP($A32,'[1]Febrero'!$D$3:$EC$400,81,0)," ")</f>
        <v>10</v>
      </c>
      <c r="G32" s="111"/>
      <c r="H32" s="105"/>
    </row>
    <row r="33" spans="1:8" ht="18.75" customHeight="1" hidden="1">
      <c r="A33" s="85" t="s">
        <v>91</v>
      </c>
      <c r="C33" s="86" t="s">
        <v>136</v>
      </c>
      <c r="D33" s="121">
        <f>_xlfn.IFERROR(VLOOKUP($A33,'[1]Febrero'!$D$3:$EC$400,57,0)," ")</f>
        <v>17.6395498206184</v>
      </c>
      <c r="E33" s="121">
        <f>_xlfn.IFERROR(VLOOKUP($A33,'[1]Febrero'!$D$3:$EC$400,69,0)," ")</f>
        <v>18.0687550608781</v>
      </c>
      <c r="F33" s="123">
        <f>_xlfn.IFERROR(VLOOKUP($A33,'[1]Febrero'!$D$3:$EC$400,81,0)," ")</f>
        <v>18.0687550608781</v>
      </c>
      <c r="G33" s="111"/>
      <c r="H33" s="105"/>
    </row>
    <row r="34" spans="1:8" ht="15.75" hidden="1">
      <c r="A34" s="85" t="s">
        <v>92</v>
      </c>
      <c r="C34" s="86" t="s">
        <v>137</v>
      </c>
      <c r="D34" s="121">
        <f>_xlfn.IFERROR(VLOOKUP($A34,'[1]Febrero'!$D$3:$EC$400,57,0)," ")</f>
        <v>-7.99362435797035</v>
      </c>
      <c r="E34" s="121">
        <f>_xlfn.IFERROR(VLOOKUP($A34,'[1]Febrero'!$D$3:$EC$400,69,0)," ")</f>
        <v>-7.99392734541506</v>
      </c>
      <c r="F34" s="123">
        <f>_xlfn.IFERROR(VLOOKUP($A34,'[1]Febrero'!$D$3:$EC$400,81,0)," ")</f>
        <v>-7.99301592422862</v>
      </c>
      <c r="G34" s="111"/>
      <c r="H34" s="105"/>
    </row>
    <row r="35" spans="1:8" ht="15.75" hidden="1">
      <c r="A35" s="85" t="s">
        <v>93</v>
      </c>
      <c r="C35" s="86" t="s">
        <v>138</v>
      </c>
      <c r="D35" s="121" t="str">
        <f>_xlfn.IFERROR(VLOOKUP($A35,'[1]Febrero'!$D$3:$EC$400,57,0)," ")</f>
        <v> </v>
      </c>
      <c r="E35" s="121" t="str">
        <f>_xlfn.IFERROR(VLOOKUP($A35,'[1]Febrero'!$D$3:$EC$400,69,0)," ")</f>
        <v> </v>
      </c>
      <c r="F35" s="123" t="str">
        <f>_xlfn.IFERROR(VLOOKUP($A35,'[1]Febrero'!$D$3:$EC$400,81,0)," ")</f>
        <v> </v>
      </c>
      <c r="G35" s="111"/>
      <c r="H35" s="105"/>
    </row>
    <row r="36" spans="1:8" ht="15.75">
      <c r="A36" s="83" t="s">
        <v>94</v>
      </c>
      <c r="B36" s="9"/>
      <c r="C36" s="21" t="s">
        <v>139</v>
      </c>
      <c r="D36" s="121">
        <f>_xlfn.IFERROR(VLOOKUP($A36,'[1]Febrero'!$D$3:$EC$400,57,0)," ")</f>
        <v>5.14558815953113</v>
      </c>
      <c r="E36" s="121">
        <f>_xlfn.IFERROR(VLOOKUP($A36,'[1]Febrero'!$D$3:$EC$400,69,0)," ")</f>
        <v>-0.669673420729604</v>
      </c>
      <c r="F36" s="123">
        <f>_xlfn.IFERROR(VLOOKUP($A36,'[1]Febrero'!$D$3:$EC$400,81,0)," ")</f>
        <v>-0.274827410649021</v>
      </c>
      <c r="G36" s="111"/>
      <c r="H36" s="105"/>
    </row>
    <row r="37" spans="1:8" ht="15.75" hidden="1">
      <c r="A37" s="85" t="s">
        <v>95</v>
      </c>
      <c r="B37" s="9"/>
      <c r="C37" s="86" t="s">
        <v>162</v>
      </c>
      <c r="D37" s="121">
        <f>_xlfn.IFERROR(VLOOKUP($A37,'[1]Febrero'!$D$3:$EC$400,57,0)," ")</f>
        <v>5.14558815953113</v>
      </c>
      <c r="E37" s="121">
        <f>_xlfn.IFERROR(VLOOKUP($A37,'[1]Febrero'!$D$3:$EC$400,69,0)," ")</f>
        <v>-0.669673420729604</v>
      </c>
      <c r="F37" s="123">
        <f>_xlfn.IFERROR(VLOOKUP($A37,'[1]Febrero'!$D$3:$EC$400,81,0)," ")</f>
        <v>-0.274827410649021</v>
      </c>
      <c r="G37" s="111"/>
      <c r="H37" s="105"/>
    </row>
    <row r="38" spans="1:8" ht="15.75" hidden="1">
      <c r="A38" s="85" t="s">
        <v>96</v>
      </c>
      <c r="B38" s="9"/>
      <c r="C38" s="86" t="s">
        <v>140</v>
      </c>
      <c r="D38" s="121" t="str">
        <f>_xlfn.IFERROR(VLOOKUP($A38,'[1]Febrero'!$D$3:$EC$400,57,0)," ")</f>
        <v> </v>
      </c>
      <c r="E38" s="121" t="str">
        <f>_xlfn.IFERROR(VLOOKUP($A38,'[1]Febrero'!$D$3:$EC$400,69,0)," ")</f>
        <v> </v>
      </c>
      <c r="F38" s="123" t="str">
        <f>_xlfn.IFERROR(VLOOKUP($A38,'[1]Febrero'!$D$3:$EC$400,81,0)," ")</f>
        <v> </v>
      </c>
      <c r="G38" s="111"/>
      <c r="H38" s="105"/>
    </row>
    <row r="39" spans="1:8" ht="15.75">
      <c r="A39" s="84" t="s">
        <v>97</v>
      </c>
      <c r="B39" s="9"/>
      <c r="C39" s="21" t="s">
        <v>141</v>
      </c>
      <c r="D39" s="121">
        <f>_xlfn.IFERROR(VLOOKUP($A39,'[1]Febrero'!$D$3:$EC$400,57,0)," ")</f>
        <v>-5.20926759272708</v>
      </c>
      <c r="E39" s="121">
        <f>_xlfn.IFERROR(VLOOKUP($A39,'[1]Febrero'!$D$3:$EC$400,69,0)," ")</f>
        <v>-8.08249396434888</v>
      </c>
      <c r="F39" s="123">
        <f>_xlfn.IFERROR(VLOOKUP($A39,'[1]Febrero'!$D$3:$EC$400,81,0)," ")</f>
        <v>14.1561860491478</v>
      </c>
      <c r="G39" s="111"/>
      <c r="H39" s="105"/>
    </row>
    <row r="40" spans="1:8" ht="15.75" hidden="1">
      <c r="A40" s="85" t="s">
        <v>98</v>
      </c>
      <c r="B40" s="9"/>
      <c r="C40" s="86" t="s">
        <v>142</v>
      </c>
      <c r="D40" s="121">
        <f>_xlfn.IFERROR(VLOOKUP($A40,'[1]Febrero'!$D$3:$EC$400,57,0)," ")</f>
        <v>-3.17370792854945</v>
      </c>
      <c r="E40" s="121">
        <f>_xlfn.IFERROR(VLOOKUP($A40,'[1]Febrero'!$D$3:$EC$400,69,0)," ")</f>
        <v>-13.8111363987907</v>
      </c>
      <c r="F40" s="123">
        <f>_xlfn.IFERROR(VLOOKUP($A40,'[1]Febrero'!$D$3:$EC$400,81,0)," ")</f>
        <v>27.9950390289507</v>
      </c>
      <c r="G40" s="111"/>
      <c r="H40" s="105"/>
    </row>
    <row r="41" spans="1:8" ht="15.75" hidden="1">
      <c r="A41" s="85" t="s">
        <v>99</v>
      </c>
      <c r="B41" s="9"/>
      <c r="C41" s="86" t="s">
        <v>143</v>
      </c>
      <c r="D41" s="121">
        <f>_xlfn.IFERROR(VLOOKUP($A41,'[1]Febrero'!$D$3:$EC$400,57,0)," ")</f>
        <v>-5.94321908633834</v>
      </c>
      <c r="E41" s="121">
        <f>_xlfn.IFERROR(VLOOKUP($A41,'[1]Febrero'!$D$3:$EC$400,69,0)," ")</f>
        <v>-6.14056757470559</v>
      </c>
      <c r="F41" s="123">
        <f>_xlfn.IFERROR(VLOOKUP($A41,'[1]Febrero'!$D$3:$EC$400,81,0)," ")</f>
        <v>3.86850953602725</v>
      </c>
      <c r="G41" s="111"/>
      <c r="H41" s="105"/>
    </row>
    <row r="42" spans="1:8" ht="15.75">
      <c r="A42" s="84" t="s">
        <v>100</v>
      </c>
      <c r="B42" s="9"/>
      <c r="C42" s="21" t="s">
        <v>161</v>
      </c>
      <c r="D42" s="121">
        <f>_xlfn.IFERROR(VLOOKUP($A42,'[1]Febrero'!$D$3:$EC$400,57,0)," ")</f>
        <v>7.16031215732865</v>
      </c>
      <c r="E42" s="121">
        <f>_xlfn.IFERROR(VLOOKUP($A42,'[1]Febrero'!$D$3:$EC$400,69,0)," ")</f>
        <v>5.12505504832704</v>
      </c>
      <c r="F42" s="123">
        <f>_xlfn.IFERROR(VLOOKUP($A42,'[1]Febrero'!$D$3:$EC$400,81,0)," ")</f>
        <v>4.49823560899797</v>
      </c>
      <c r="G42" s="111"/>
      <c r="H42" s="105"/>
    </row>
    <row r="43" spans="1:8" ht="15.75" hidden="1">
      <c r="A43" s="85" t="s">
        <v>101</v>
      </c>
      <c r="B43" s="9"/>
      <c r="C43" s="86" t="s">
        <v>144</v>
      </c>
      <c r="D43" s="121">
        <f>_xlfn.IFERROR(VLOOKUP($A43,'[1]Febrero'!$D$3:$EC$400,57,0)," ")</f>
        <v>25.7240155963023</v>
      </c>
      <c r="E43" s="121">
        <f>_xlfn.IFERROR(VLOOKUP($A43,'[1]Febrero'!$D$3:$EC$400,69,0)," ")</f>
        <v>15.9973171767976</v>
      </c>
      <c r="F43" s="123">
        <f>_xlfn.IFERROR(VLOOKUP($A43,'[1]Febrero'!$D$3:$EC$400,81,0)," ")</f>
        <v>12.5429578231724</v>
      </c>
      <c r="G43" s="111"/>
      <c r="H43" s="105"/>
    </row>
    <row r="44" spans="1:8" ht="15.75" hidden="1">
      <c r="A44" s="85" t="s">
        <v>102</v>
      </c>
      <c r="B44" s="9"/>
      <c r="C44" s="86" t="s">
        <v>145</v>
      </c>
      <c r="D44" s="121">
        <f>_xlfn.IFERROR(VLOOKUP($A44,'[1]Febrero'!$D$3:$EC$400,57,0)," ")</f>
        <v>11.5553584448148</v>
      </c>
      <c r="E44" s="121">
        <f>_xlfn.IFERROR(VLOOKUP($A44,'[1]Febrero'!$D$3:$EC$400,69,0)," ")</f>
        <v>7.2829068600826</v>
      </c>
      <c r="F44" s="123">
        <f>_xlfn.IFERROR(VLOOKUP($A44,'[1]Febrero'!$D$3:$EC$400,81,0)," ")</f>
        <v>6.15805022887633</v>
      </c>
      <c r="G44" s="111"/>
      <c r="H44" s="105"/>
    </row>
    <row r="45" spans="1:8" ht="15.75" hidden="1">
      <c r="A45" s="85" t="s">
        <v>103</v>
      </c>
      <c r="B45" s="9"/>
      <c r="C45" s="86" t="s">
        <v>147</v>
      </c>
      <c r="D45" s="121">
        <f>_xlfn.IFERROR(VLOOKUP($A45,'[1]Febrero'!$D$3:$EC$400,57,0)," ")</f>
        <v>-9.63058556811778</v>
      </c>
      <c r="E45" s="121">
        <f>_xlfn.IFERROR(VLOOKUP($A45,'[1]Febrero'!$D$3:$EC$400,69,0)," ")</f>
        <v>-9.72361939163988</v>
      </c>
      <c r="F45" s="123">
        <f>_xlfn.IFERROR(VLOOKUP($A45,'[1]Febrero'!$D$3:$EC$400,81,0)," ")</f>
        <v>-4.95954589680227</v>
      </c>
      <c r="G45" s="111"/>
      <c r="H45" s="105"/>
    </row>
    <row r="46" spans="1:8" ht="15.75">
      <c r="A46" s="104" t="s">
        <v>163</v>
      </c>
      <c r="B46" s="9"/>
      <c r="C46" s="87" t="s">
        <v>146</v>
      </c>
      <c r="D46" s="121">
        <f>_xlfn.IFERROR(VLOOKUP($A46,'[1]Febrero'!$D$3:$EC$400,57,0)," ")</f>
        <v>-4.50545234638634</v>
      </c>
      <c r="E46" s="121">
        <f>_xlfn.IFERROR(VLOOKUP($A46,'[1]Febrero'!$D$3:$EC$400,69,0)," ")</f>
        <v>-6.24615389606715</v>
      </c>
      <c r="F46" s="123">
        <f>_xlfn.IFERROR(VLOOKUP($A46,'[1]Febrero'!$D$3:$EC$400,81,0)," ")</f>
        <v>-8.67355212401163</v>
      </c>
      <c r="G46" s="111"/>
      <c r="H46" s="105"/>
    </row>
    <row r="47" spans="1:8" ht="15.75" hidden="1">
      <c r="A47" s="83" t="s">
        <v>104</v>
      </c>
      <c r="B47" s="9"/>
      <c r="C47" s="21" t="s">
        <v>148</v>
      </c>
      <c r="D47" s="121">
        <f>_xlfn.IFERROR(VLOOKUP($A47,'[1]Febrero'!$D$3:$EC$400,57,0)," ")</f>
        <v>0.528026689523728</v>
      </c>
      <c r="E47" s="121">
        <f>_xlfn.IFERROR(VLOOKUP($A47,'[1]Febrero'!$D$3:$EC$400,69,0)," ")</f>
        <v>-4.04664439335821</v>
      </c>
      <c r="F47" s="123">
        <f>_xlfn.IFERROR(VLOOKUP($A47,'[1]Febrero'!$D$3:$EC$400,81,0)," ")</f>
        <v>-1.90742669729454</v>
      </c>
      <c r="G47" s="111"/>
      <c r="H47" s="105"/>
    </row>
    <row r="48" spans="1:8" ht="15.75" hidden="1">
      <c r="A48" s="84" t="s">
        <v>105</v>
      </c>
      <c r="B48" s="9"/>
      <c r="C48" s="21" t="s">
        <v>149</v>
      </c>
      <c r="D48" s="121">
        <f>_xlfn.IFERROR(VLOOKUP($A48,'[1]Febrero'!$D$3:$EC$400,57,0)," ")</f>
        <v>-8</v>
      </c>
      <c r="E48" s="121">
        <f>_xlfn.IFERROR(VLOOKUP($A48,'[1]Febrero'!$D$3:$EC$400,69,0)," ")</f>
        <v>-13</v>
      </c>
      <c r="F48" s="123">
        <f>_xlfn.IFERROR(VLOOKUP($A48,'[1]Febrero'!$D$3:$EC$400,81,0)," ")</f>
        <v>-13</v>
      </c>
      <c r="G48" s="111"/>
      <c r="H48" s="105"/>
    </row>
    <row r="49" spans="1:8" ht="15.75" hidden="1">
      <c r="A49" s="84" t="s">
        <v>106</v>
      </c>
      <c r="B49" s="9"/>
      <c r="C49" s="21" t="s">
        <v>150</v>
      </c>
      <c r="D49" s="121">
        <f>_xlfn.IFERROR(VLOOKUP($A49,'[1]Febrero'!$D$3:$EC$400,57,0)," ")</f>
        <v>-10.1914233115945</v>
      </c>
      <c r="E49" s="121">
        <f>_xlfn.IFERROR(VLOOKUP($A49,'[1]Febrero'!$D$3:$EC$400,69,0)," ")</f>
        <v>-11.2032737830992</v>
      </c>
      <c r="F49" s="123">
        <f>_xlfn.IFERROR(VLOOKUP($A49,'[1]Febrero'!$D$3:$EC$400,81,0)," ")</f>
        <v>-12.8949280001715</v>
      </c>
      <c r="G49" s="111"/>
      <c r="H49" s="105"/>
    </row>
    <row r="50" spans="1:8" ht="15.75" hidden="1">
      <c r="A50" s="84" t="s">
        <v>107</v>
      </c>
      <c r="B50" s="9"/>
      <c r="C50" s="21" t="s">
        <v>151</v>
      </c>
      <c r="D50" s="121">
        <f>_xlfn.IFERROR(VLOOKUP($A50,'[1]Febrero'!$D$3:$EC$400,57,0)," ")</f>
        <v>0</v>
      </c>
      <c r="E50" s="121">
        <f>_xlfn.IFERROR(VLOOKUP($A50,'[1]Febrero'!$D$3:$EC$400,69,0)," ")</f>
        <v>-2</v>
      </c>
      <c r="F50" s="123">
        <f>_xlfn.IFERROR(VLOOKUP($A50,'[1]Febrero'!$D$3:$EC$400,81,0)," ")</f>
        <v>8</v>
      </c>
      <c r="G50" s="111"/>
      <c r="H50" s="105"/>
    </row>
    <row r="51" spans="1:8" ht="15.75">
      <c r="A51" s="84" t="s">
        <v>108</v>
      </c>
      <c r="B51" s="9"/>
      <c r="C51" s="21" t="s">
        <v>152</v>
      </c>
      <c r="D51" s="121">
        <f>_xlfn.IFERROR(VLOOKUP($A51,'[1]Febrero'!$D$3:$EC$400,57,0)," ")</f>
        <v>-1.77666569370999</v>
      </c>
      <c r="E51" s="121">
        <f>_xlfn.IFERROR(VLOOKUP($A51,'[1]Febrero'!$D$3:$EC$400,69,0)," ")</f>
        <v>-3.33617692657228</v>
      </c>
      <c r="F51" s="123">
        <f>_xlfn.IFERROR(VLOOKUP($A51,'[1]Febrero'!$D$3:$EC$400,81,0)," ")</f>
        <v>-1.62988295088442</v>
      </c>
      <c r="G51" s="111"/>
      <c r="H51" s="105"/>
    </row>
    <row r="52" spans="1:8" ht="15.75" hidden="1">
      <c r="A52" s="85" t="s">
        <v>109</v>
      </c>
      <c r="B52" s="9"/>
      <c r="C52" s="86" t="s">
        <v>153</v>
      </c>
      <c r="D52" s="121" t="str">
        <f>_xlfn.IFERROR(VLOOKUP(#REF!,'[1]Febrero'!$D$3:$EC$400,57,0)," ")</f>
        <v> </v>
      </c>
      <c r="E52" s="121">
        <f>_xlfn.IFERROR(VLOOKUP($A52,'[1]Febrero'!$D$3:$EC$400,69,0)," ")</f>
        <v>-1.19648360751428</v>
      </c>
      <c r="F52" s="123">
        <f>_xlfn.IFERROR(VLOOKUP($A52,'[1]Febrero'!$D$3:$EC$400,81,0)," ")</f>
        <v>-0.701635181391514</v>
      </c>
      <c r="G52" s="111"/>
      <c r="H52" s="105"/>
    </row>
    <row r="53" spans="1:8" ht="15.75" hidden="1">
      <c r="A53" s="85" t="s">
        <v>110</v>
      </c>
      <c r="B53" s="9"/>
      <c r="C53" s="86" t="s">
        <v>154</v>
      </c>
      <c r="D53" s="121">
        <f>_xlfn.IFERROR(VLOOKUP($A53,'[1]Febrero'!$D$3:$EC$400,57,0)," ")</f>
        <v>-1.10379521517802</v>
      </c>
      <c r="E53" s="121">
        <f>_xlfn.IFERROR(VLOOKUP($A53,'[1]Febrero'!$D$3:$EC$400,69,0)," ")</f>
        <v>-6.32177244809752</v>
      </c>
      <c r="F53" s="123">
        <f>_xlfn.IFERROR(VLOOKUP($A53,'[1]Febrero'!$D$3:$EC$400,81,0)," ")</f>
        <v>-3.05147577637933</v>
      </c>
      <c r="G53" s="111"/>
      <c r="H53" s="105"/>
    </row>
    <row r="54" spans="1:8" ht="15.75">
      <c r="A54" s="84" t="s">
        <v>111</v>
      </c>
      <c r="B54" s="9"/>
      <c r="C54" s="21" t="s">
        <v>155</v>
      </c>
      <c r="D54" s="121">
        <f>_xlfn.IFERROR(VLOOKUP($A54,'[1]Febrero'!$D$3:$EC$400,57,0)," ")</f>
        <v>-11.3872970443278</v>
      </c>
      <c r="E54" s="121">
        <f>_xlfn.IFERROR(VLOOKUP($A54,'[1]Febrero'!$D$3:$EC$400,69,0)," ")</f>
        <v>-2.42796409145355</v>
      </c>
      <c r="F54" s="123">
        <f>_xlfn.IFERROR(VLOOKUP($A54,'[1]Febrero'!$D$3:$EC$400,81,0)," ")</f>
        <v>-13.9466764163793</v>
      </c>
      <c r="G54" s="111"/>
      <c r="H54" s="105"/>
    </row>
    <row r="55" spans="1:8" ht="15.75">
      <c r="A55" s="84" t="s">
        <v>112</v>
      </c>
      <c r="B55" s="9"/>
      <c r="C55" s="21" t="s">
        <v>156</v>
      </c>
      <c r="D55" s="121">
        <f>_xlfn.IFERROR(VLOOKUP($A55,'[1]Febrero'!$D$3:$EC$400,57,0)," ")</f>
        <v>-2.2777335990155</v>
      </c>
      <c r="E55" s="121">
        <f>_xlfn.IFERROR(VLOOKUP($A55,'[1]Febrero'!$D$3:$EC$400,69,0)," ")</f>
        <v>-3.36290767766926</v>
      </c>
      <c r="F55" s="123">
        <f>_xlfn.IFERROR(VLOOKUP($A55,'[1]Febrero'!$D$3:$EC$400,81,0)," ")</f>
        <v>-8.06064887697177</v>
      </c>
      <c r="G55" s="111"/>
      <c r="H55" s="105"/>
    </row>
    <row r="56" spans="1:8" ht="16.5" thickBot="1">
      <c r="A56" s="83" t="s">
        <v>113</v>
      </c>
      <c r="B56" s="9"/>
      <c r="C56" s="21" t="s">
        <v>157</v>
      </c>
      <c r="D56" s="121">
        <f>_xlfn.IFERROR(VLOOKUP($A56,'[1]Febrero'!$D$3:$EC$400,57,0)," ")</f>
        <v>-11.7367515763535</v>
      </c>
      <c r="E56" s="121">
        <f>_xlfn.IFERROR(VLOOKUP($A56,'[1]Febrero'!$D$3:$EC$400,69,0)," ")</f>
        <v>-14.2304127563664</v>
      </c>
      <c r="F56" s="123">
        <f>_xlfn.IFERROR(VLOOKUP($A56,'[1]Febrero'!$D$3:$EC$400,81,0)," ")</f>
        <v>-14.1502199480037</v>
      </c>
      <c r="G56" s="111"/>
      <c r="H56" s="105"/>
    </row>
    <row r="57" spans="1:8" ht="19.5" thickBot="1">
      <c r="A57" s="20" t="s">
        <v>114</v>
      </c>
      <c r="B57" s="9"/>
      <c r="C57" s="131" t="s">
        <v>173</v>
      </c>
      <c r="D57" s="126">
        <f>_xlfn.IFERROR(VLOOKUP($A57,'[1]Febrero'!$D$3:$EC$400,57,0)," ")</f>
        <v>-1.72951408769003</v>
      </c>
      <c r="E57" s="126">
        <f>_xlfn.IFERROR(VLOOKUP($A57,'[1]Febrero'!$D$3:$EC$400,69,0)," ")</f>
        <v>-2.27006385302861</v>
      </c>
      <c r="F57" s="127">
        <f>_xlfn.IFERROR(VLOOKUP($A57,'[1]Febrero'!$D$3:$EC$400,81,0)," ")</f>
        <v>-1.91439088183934</v>
      </c>
      <c r="G57" s="111"/>
      <c r="H57" s="105"/>
    </row>
    <row r="58" spans="1:8" ht="19.5" thickBot="1">
      <c r="A58" s="20"/>
      <c r="B58" s="9"/>
      <c r="C58" s="130" t="s">
        <v>172</v>
      </c>
      <c r="D58" s="128">
        <f>'[2]VARIACION CON Y SIN REFINERIA'!$D$46</f>
        <v>-2.8179427379605904</v>
      </c>
      <c r="E58" s="128">
        <f>'[2]VARIACION CON Y SIN REFINERIA'!$E$46</f>
        <v>-2.655411900830378</v>
      </c>
      <c r="F58" s="129">
        <f>'[2]VARIACION CON Y SIN REFINERIA'!$F$46</f>
        <v>-2.2887249936503435</v>
      </c>
      <c r="G58" s="111"/>
      <c r="H58" s="105"/>
    </row>
    <row r="59" spans="1:8" ht="12.75" customHeight="1">
      <c r="A59" s="20"/>
      <c r="B59" s="9"/>
      <c r="C59" s="124"/>
      <c r="D59" s="125"/>
      <c r="E59" s="125"/>
      <c r="F59" s="125"/>
      <c r="G59" s="111"/>
      <c r="H59" s="105"/>
    </row>
    <row r="60" spans="3:8" ht="15.75">
      <c r="C60" s="11" t="s">
        <v>168</v>
      </c>
      <c r="D60" s="12"/>
      <c r="E60" s="12"/>
      <c r="F60" s="12"/>
      <c r="G60" s="12"/>
      <c r="H60" s="109"/>
    </row>
    <row r="61" spans="3:7" ht="15.75">
      <c r="C61" s="11" t="s">
        <v>166</v>
      </c>
      <c r="D61" s="12"/>
      <c r="E61" s="12"/>
      <c r="F61" s="12"/>
      <c r="G61" s="12"/>
    </row>
    <row r="62" spans="1:12" s="113" customFormat="1" ht="15.75">
      <c r="A62" s="112"/>
      <c r="B62" s="114"/>
      <c r="C62" s="11" t="s">
        <v>167</v>
      </c>
      <c r="D62"/>
      <c r="E62"/>
      <c r="F62"/>
      <c r="G62" s="115"/>
      <c r="H62" s="105"/>
      <c r="I62"/>
      <c r="J62"/>
      <c r="K62"/>
      <c r="L62"/>
    </row>
    <row r="63" spans="1:12" s="113" customFormat="1" ht="15.75">
      <c r="A63" s="108"/>
      <c r="C63"/>
      <c r="D63"/>
      <c r="E63"/>
      <c r="F63"/>
      <c r="H63" s="108"/>
      <c r="I63"/>
      <c r="J63"/>
      <c r="K63"/>
      <c r="L63"/>
    </row>
  </sheetData>
  <sheetProtection/>
  <printOptions horizontalCentered="1" verticalCentered="1"/>
  <pageMargins left="0.4724409448818898" right="0.1968503937007874" top="0.2755905511811024" bottom="0.4330708661417323" header="0" footer="0"/>
  <pageSetup fitToHeight="1" fitToWidth="1" horizontalDpi="600" verticalDpi="600" orientation="portrait" scale="62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pane xSplit="3" ySplit="6" topLeftCell="D13" activePane="bottomRight" state="frozen"/>
      <selection pane="topLeft" activeCell="F7" sqref="F7"/>
      <selection pane="topRight" activeCell="F7" sqref="F7"/>
      <selection pane="bottomLeft" activeCell="F7" sqref="F7"/>
      <selection pane="bottomRight" activeCell="N11" sqref="N11"/>
    </sheetView>
  </sheetViews>
  <sheetFormatPr defaultColWidth="8.421875" defaultRowHeight="12.75"/>
  <cols>
    <col min="1" max="1" width="7.00390625" style="1" hidden="1" customWidth="1"/>
    <col min="2" max="2" width="4.57421875" style="1" customWidth="1"/>
    <col min="3" max="3" width="45.7109375" style="1" customWidth="1"/>
    <col min="4" max="4" width="15.00390625" style="1" customWidth="1"/>
    <col min="5" max="5" width="12.57421875" style="1" customWidth="1"/>
    <col min="6" max="6" width="12.8515625" style="23" customWidth="1"/>
    <col min="7" max="7" width="16.57421875" style="1" customWidth="1"/>
    <col min="8" max="8" width="11.140625" style="1" customWidth="1"/>
    <col min="9" max="10" width="12.00390625" style="1" customWidth="1"/>
    <col min="11" max="11" width="12.00390625" style="23" customWidth="1"/>
    <col min="12" max="16384" width="8.421875" style="1" customWidth="1"/>
  </cols>
  <sheetData>
    <row r="1" spans="3:11" ht="15.75">
      <c r="C1" s="6" t="s">
        <v>25</v>
      </c>
      <c r="D1" s="3"/>
      <c r="F1" s="6" t="s">
        <v>0</v>
      </c>
      <c r="G1" s="4"/>
      <c r="H1" s="4"/>
      <c r="I1" s="4"/>
      <c r="J1" s="4"/>
      <c r="K1" s="33"/>
    </row>
    <row r="2" spans="3:11" ht="15.75">
      <c r="C2" s="2" t="s">
        <v>23</v>
      </c>
      <c r="D2" s="5"/>
      <c r="F2" s="2" t="s">
        <v>178</v>
      </c>
      <c r="G2" s="4"/>
      <c r="H2" s="4"/>
      <c r="I2" s="4"/>
      <c r="J2" s="4"/>
      <c r="K2" s="34"/>
    </row>
    <row r="3" spans="3:11" ht="15.75">
      <c r="C3" s="6" t="s">
        <v>24</v>
      </c>
      <c r="D3" s="5"/>
      <c r="F3" s="6" t="s">
        <v>2</v>
      </c>
      <c r="G3" s="4"/>
      <c r="H3" s="4"/>
      <c r="I3" s="4"/>
      <c r="J3" s="4"/>
      <c r="K3" s="33"/>
    </row>
    <row r="4" spans="6:11" ht="16.5" thickBot="1">
      <c r="F4" s="35"/>
      <c r="G4" s="4"/>
      <c r="H4" s="4"/>
      <c r="I4" s="4"/>
      <c r="J4" s="4"/>
      <c r="K4" s="35"/>
    </row>
    <row r="5" spans="3:11" s="19" customFormat="1" ht="45" customHeight="1">
      <c r="C5" s="144" t="s">
        <v>3</v>
      </c>
      <c r="D5" s="93" t="s">
        <v>34</v>
      </c>
      <c r="E5" s="94"/>
      <c r="F5" s="95"/>
      <c r="G5" s="96" t="s">
        <v>35</v>
      </c>
      <c r="H5" s="97" t="s">
        <v>36</v>
      </c>
      <c r="I5" s="94"/>
      <c r="J5" s="94"/>
      <c r="K5" s="98"/>
    </row>
    <row r="6" spans="3:11" s="18" customFormat="1" ht="16.5" thickBot="1">
      <c r="C6" s="145"/>
      <c r="D6" s="99" t="s">
        <v>8</v>
      </c>
      <c r="E6" s="99" t="s">
        <v>9</v>
      </c>
      <c r="F6" s="100" t="s">
        <v>10</v>
      </c>
      <c r="G6" s="101" t="s">
        <v>11</v>
      </c>
      <c r="H6" s="99" t="s">
        <v>8</v>
      </c>
      <c r="I6" s="99" t="s">
        <v>9</v>
      </c>
      <c r="J6" s="99" t="s">
        <v>12</v>
      </c>
      <c r="K6" s="102" t="s">
        <v>10</v>
      </c>
    </row>
    <row r="7" spans="1:11" s="18" customFormat="1" ht="15.75">
      <c r="A7" s="83" t="s">
        <v>66</v>
      </c>
      <c r="B7" s="1"/>
      <c r="C7" s="21" t="s">
        <v>170</v>
      </c>
      <c r="D7" s="82">
        <f>_xlfn.IFERROR(VLOOKUP($A7,'[1]Febrero'!$D$3:$EC$400,86,0)," ")</f>
        <v>25.6221136703292</v>
      </c>
      <c r="E7" s="76">
        <f>_xlfn.IFERROR(VLOOKUP($A7,'[1]Febrero'!$D$3:$EC$400,87,0)," ")</f>
        <v>68.076097111773</v>
      </c>
      <c r="F7" s="76">
        <f>_xlfn.IFERROR(VLOOKUP($A7,'[1]Febrero'!$D$3:$EC$400,88,0)," ")</f>
        <v>6.30178921789776</v>
      </c>
      <c r="G7" s="77">
        <f>_xlfn.IFERROR(VLOOKUP($A7,'[1]Febrero'!$D$3:$EC$400,89,0)," ")</f>
        <v>76.3255553110848</v>
      </c>
      <c r="H7" s="78">
        <f>_xlfn.IFERROR(VLOOKUP($A7,'[1]Febrero'!$D$3:$EC$400,90,0)," ")</f>
        <v>1.97949940908784</v>
      </c>
      <c r="I7" s="78">
        <f>_xlfn.IFERROR(VLOOKUP($A7,'[1]Febrero'!$D$3:$EC$400,91,0)," ")</f>
        <v>73.2973415465933</v>
      </c>
      <c r="J7" s="78">
        <f>_xlfn.IFERROR(VLOOKUP($A7,'[1]Febrero'!$D$3:$EC$400,92,0)," ")</f>
        <v>24.0179053817492</v>
      </c>
      <c r="K7" s="79">
        <f>_xlfn.IFERROR(VLOOKUP($A7,'[1]Febrero'!$D$3:$EC$400,93,0)," ")</f>
        <v>0.705253662569639</v>
      </c>
    </row>
    <row r="8" spans="1:11" ht="15.75">
      <c r="A8" s="83" t="s">
        <v>81</v>
      </c>
      <c r="B8" s="17"/>
      <c r="C8" s="21" t="s">
        <v>158</v>
      </c>
      <c r="D8" s="26">
        <f>_xlfn.IFERROR(VLOOKUP($A8,'[1]Febrero'!$D$3:$EC$400,86,0)," ")</f>
        <v>20.4784401803468</v>
      </c>
      <c r="E8" s="26">
        <f>_xlfn.IFERROR(VLOOKUP($A8,'[1]Febrero'!$D$3:$EC$400,87,0)," ")</f>
        <v>79.5215598196532</v>
      </c>
      <c r="F8" s="26">
        <f>_xlfn.IFERROR(VLOOKUP($A8,'[1]Febrero'!$D$3:$EC$400,88,0)," ")</f>
        <v>0</v>
      </c>
      <c r="G8" s="26">
        <f>_xlfn.IFERROR(VLOOKUP($A8,'[1]Febrero'!$D$3:$EC$400,89,0)," ")</f>
        <v>65.6568642826562</v>
      </c>
      <c r="H8" s="26">
        <f>_xlfn.IFERROR(VLOOKUP($A8,'[1]Febrero'!$D$3:$EC$400,90,0)," ")</f>
        <v>0</v>
      </c>
      <c r="I8" s="26">
        <f>_xlfn.IFERROR(VLOOKUP($A8,'[1]Febrero'!$D$3:$EC$400,91,0)," ")</f>
        <v>51.2224373889527</v>
      </c>
      <c r="J8" s="26">
        <f>_xlfn.IFERROR(VLOOKUP($A8,'[1]Febrero'!$D$3:$EC$400,92,0)," ")</f>
        <v>48.7775626110473</v>
      </c>
      <c r="K8" s="27">
        <f>_xlfn.IFERROR(VLOOKUP($A8,'[1]Febrero'!$D$3:$EC$400,93,0)," ")</f>
        <v>0</v>
      </c>
    </row>
    <row r="9" spans="1:11" ht="15.75">
      <c r="A9" s="83" t="s">
        <v>82</v>
      </c>
      <c r="B9" s="17"/>
      <c r="C9" s="21" t="s">
        <v>129</v>
      </c>
      <c r="D9" s="26">
        <f>_xlfn.IFERROR(VLOOKUP($A9,'[1]Febrero'!$D$3:$EC$400,86,0)," ")</f>
        <v>52.4320075742002</v>
      </c>
      <c r="E9" s="26">
        <f>_xlfn.IFERROR(VLOOKUP($A9,'[1]Febrero'!$D$3:$EC$400,87,0)," ")</f>
        <v>47.5679924257998</v>
      </c>
      <c r="F9" s="26">
        <f>_xlfn.IFERROR(VLOOKUP($A9,'[1]Febrero'!$D$3:$EC$400,88,0)," ")</f>
        <v>0</v>
      </c>
      <c r="G9" s="26">
        <f>_xlfn.IFERROR(VLOOKUP($A9,'[1]Febrero'!$D$3:$EC$400,89,0)," ")</f>
        <v>66.786873875099</v>
      </c>
      <c r="H9" s="26">
        <f>_xlfn.IFERROR(VLOOKUP($A9,'[1]Febrero'!$D$3:$EC$400,90,0)," ")</f>
        <v>0</v>
      </c>
      <c r="I9" s="26">
        <f>_xlfn.IFERROR(VLOOKUP($A9,'[1]Febrero'!$D$3:$EC$400,91,0)," ")</f>
        <v>82.6940856242173</v>
      </c>
      <c r="J9" s="26">
        <f>_xlfn.IFERROR(VLOOKUP($A9,'[1]Febrero'!$D$3:$EC$400,92,0)," ")</f>
        <v>15.9776790771978</v>
      </c>
      <c r="K9" s="27">
        <f>_xlfn.IFERROR(VLOOKUP($A9,'[1]Febrero'!$D$3:$EC$400,93,0)," ")</f>
        <v>1.32823529858493</v>
      </c>
    </row>
    <row r="10" spans="1:11" ht="15.75">
      <c r="A10" s="84" t="s">
        <v>87</v>
      </c>
      <c r="B10" s="17"/>
      <c r="C10" s="21" t="s">
        <v>159</v>
      </c>
      <c r="D10" s="26">
        <f>_xlfn.IFERROR(VLOOKUP($A10,'[1]Febrero'!$D$3:$EC$400,86,0)," ")</f>
        <v>47.0477769625641</v>
      </c>
      <c r="E10" s="26">
        <f>_xlfn.IFERROR(VLOOKUP($A10,'[1]Febrero'!$D$3:$EC$400,87,0)," ")</f>
        <v>51.9083820348329</v>
      </c>
      <c r="F10" s="26">
        <f>_xlfn.IFERROR(VLOOKUP($A10,'[1]Febrero'!$D$3:$EC$400,88,0)," ")</f>
        <v>1.04384100260296</v>
      </c>
      <c r="G10" s="26">
        <f>_xlfn.IFERROR(VLOOKUP($A10,'[1]Febrero'!$D$3:$EC$400,89,0)," ")</f>
        <v>65.9911268093303</v>
      </c>
      <c r="H10" s="26">
        <f>_xlfn.IFERROR(VLOOKUP($A10,'[1]Febrero'!$D$3:$EC$400,90,0)," ")</f>
        <v>0.302730793224148</v>
      </c>
      <c r="I10" s="26">
        <f>_xlfn.IFERROR(VLOOKUP($A10,'[1]Febrero'!$D$3:$EC$400,91,0)," ")</f>
        <v>51.6905747737083</v>
      </c>
      <c r="J10" s="26">
        <f>_xlfn.IFERROR(VLOOKUP($A10,'[1]Febrero'!$D$3:$EC$400,92,0)," ")</f>
        <v>7.52309539126236</v>
      </c>
      <c r="K10" s="27">
        <f>_xlfn.IFERROR(VLOOKUP($A10,'[1]Febrero'!$D$3:$EC$400,93,0)," ")</f>
        <v>40.4835990418052</v>
      </c>
    </row>
    <row r="11" spans="1:11" ht="15.75">
      <c r="A11" s="83" t="s">
        <v>89</v>
      </c>
      <c r="B11" s="17"/>
      <c r="C11" s="21" t="s">
        <v>134</v>
      </c>
      <c r="D11" s="26">
        <f>_xlfn.IFERROR(VLOOKUP($A11,'[1]Febrero'!$D$3:$EC$400,86,0)," ")</f>
        <v>0</v>
      </c>
      <c r="E11" s="26">
        <f>_xlfn.IFERROR(VLOOKUP($A11,'[1]Febrero'!$D$3:$EC$400,87,0)," ")</f>
        <v>100</v>
      </c>
      <c r="F11" s="26">
        <f>_xlfn.IFERROR(VLOOKUP($A11,'[1]Febrero'!$D$3:$EC$400,88,0)," ")</f>
        <v>0</v>
      </c>
      <c r="G11" s="26">
        <f>_xlfn.IFERROR(VLOOKUP($A11,'[1]Febrero'!$D$3:$EC$400,89,0)," ")</f>
        <v>89.1364812114439</v>
      </c>
      <c r="H11" s="26">
        <f>_xlfn.IFERROR(VLOOKUP($A11,'[1]Febrero'!$D$3:$EC$400,90,0)," ")</f>
        <v>0</v>
      </c>
      <c r="I11" s="26">
        <f>_xlfn.IFERROR(VLOOKUP($A11,'[1]Febrero'!$D$3:$EC$400,91,0)," ")</f>
        <v>97.4228290025841</v>
      </c>
      <c r="J11" s="26">
        <f>_xlfn.IFERROR(VLOOKUP($A11,'[1]Febrero'!$D$3:$EC$400,92,0)," ")</f>
        <v>0</v>
      </c>
      <c r="K11" s="27">
        <f>_xlfn.IFERROR(VLOOKUP($A11,'[1]Febrero'!$D$3:$EC$400,93,0)," ")</f>
        <v>2.57717099741586</v>
      </c>
    </row>
    <row r="12" spans="1:11" ht="15.75">
      <c r="A12" s="83" t="s">
        <v>94</v>
      </c>
      <c r="B12" s="9"/>
      <c r="C12" s="21" t="s">
        <v>139</v>
      </c>
      <c r="D12" s="26">
        <f>_xlfn.IFERROR(VLOOKUP($A12,'[1]Febrero'!$D$3:$EC$400,86,0)," ")</f>
        <v>17.0865793600956</v>
      </c>
      <c r="E12" s="26">
        <f>_xlfn.IFERROR(VLOOKUP($A12,'[1]Febrero'!$D$3:$EC$400,87,0)," ")</f>
        <v>1.17491937674439</v>
      </c>
      <c r="F12" s="26">
        <f>_xlfn.IFERROR(VLOOKUP($A12,'[1]Febrero'!$D$3:$EC$400,88,0)," ")</f>
        <v>81.73850126316</v>
      </c>
      <c r="G12" s="26">
        <f>_xlfn.IFERROR(VLOOKUP($A12,'[1]Febrero'!$D$3:$EC$400,89,0)," ")</f>
        <v>84.1768094753092</v>
      </c>
      <c r="H12" s="26">
        <f>_xlfn.IFERROR(VLOOKUP($A12,'[1]Febrero'!$D$3:$EC$400,90,0)," ")</f>
        <v>0</v>
      </c>
      <c r="I12" s="26">
        <f>_xlfn.IFERROR(VLOOKUP($A12,'[1]Febrero'!$D$3:$EC$400,91,0)," ")</f>
        <v>99.9044213694552</v>
      </c>
      <c r="J12" s="26">
        <f>_xlfn.IFERROR(VLOOKUP($A12,'[1]Febrero'!$D$3:$EC$400,92,0)," ")</f>
        <v>0.0955786305448374</v>
      </c>
      <c r="K12" s="27">
        <f>_xlfn.IFERROR(VLOOKUP($A12,'[1]Febrero'!$D$3:$EC$400,93,0)," ")</f>
        <v>0</v>
      </c>
    </row>
    <row r="13" spans="1:11" ht="15.75">
      <c r="A13" s="84" t="s">
        <v>97</v>
      </c>
      <c r="B13" s="9"/>
      <c r="C13" s="21" t="s">
        <v>141</v>
      </c>
      <c r="D13" s="26">
        <f>_xlfn.IFERROR(VLOOKUP($A13,'[1]Febrero'!$D$3:$EC$400,86,0)," ")</f>
        <v>7.99912690030502</v>
      </c>
      <c r="E13" s="26">
        <f>_xlfn.IFERROR(VLOOKUP($A13,'[1]Febrero'!$D$3:$EC$400,87,0)," ")</f>
        <v>62.0503820918083</v>
      </c>
      <c r="F13" s="26">
        <f>_xlfn.IFERROR(VLOOKUP($A13,'[1]Febrero'!$D$3:$EC$400,88,0)," ")</f>
        <v>29.9504910078866</v>
      </c>
      <c r="G13" s="26">
        <f>_xlfn.IFERROR(VLOOKUP($A13,'[1]Febrero'!$D$3:$EC$400,89,0)," ")</f>
        <v>82.5215549769385</v>
      </c>
      <c r="H13" s="26">
        <f>_xlfn.IFERROR(VLOOKUP($A13,'[1]Febrero'!$D$3:$EC$400,90,0)," ")</f>
        <v>0.069202732810073</v>
      </c>
      <c r="I13" s="26">
        <f>_xlfn.IFERROR(VLOOKUP($A13,'[1]Febrero'!$D$3:$EC$400,91,0)," ")</f>
        <v>90.2237002570192</v>
      </c>
      <c r="J13" s="26">
        <f>_xlfn.IFERROR(VLOOKUP($A13,'[1]Febrero'!$D$3:$EC$400,92,0)," ")</f>
        <v>4.77061034113627</v>
      </c>
      <c r="K13" s="27">
        <f>_xlfn.IFERROR(VLOOKUP($A13,'[1]Febrero'!$D$3:$EC$400,93,0)," ")</f>
        <v>4.93648666903441</v>
      </c>
    </row>
    <row r="14" spans="1:11" ht="15.75">
      <c r="A14" s="84" t="s">
        <v>100</v>
      </c>
      <c r="B14" s="9"/>
      <c r="C14" s="21" t="s">
        <v>161</v>
      </c>
      <c r="D14" s="26">
        <f>_xlfn.IFERROR(VLOOKUP($A14,'[1]Febrero'!$D$3:$EC$400,86,0)," ")</f>
        <v>1.79007274997145</v>
      </c>
      <c r="E14" s="26">
        <f>_xlfn.IFERROR(VLOOKUP($A14,'[1]Febrero'!$D$3:$EC$400,87,0)," ")</f>
        <v>73.9180441014391</v>
      </c>
      <c r="F14" s="26">
        <f>_xlfn.IFERROR(VLOOKUP($A14,'[1]Febrero'!$D$3:$EC$400,88,0)," ")</f>
        <v>24.2918831485895</v>
      </c>
      <c r="G14" s="26">
        <f>_xlfn.IFERROR(VLOOKUP($A14,'[1]Febrero'!$D$3:$EC$400,89,0)," ")</f>
        <v>71.1372218959707</v>
      </c>
      <c r="H14" s="26">
        <f>_xlfn.IFERROR(VLOOKUP($A14,'[1]Febrero'!$D$3:$EC$400,90,0)," ")</f>
        <v>16.6408932563719</v>
      </c>
      <c r="I14" s="26">
        <f>_xlfn.IFERROR(VLOOKUP($A14,'[1]Febrero'!$D$3:$EC$400,91,0)," ")</f>
        <v>66.1137235244114</v>
      </c>
      <c r="J14" s="26">
        <f>_xlfn.IFERROR(VLOOKUP($A14,'[1]Febrero'!$D$3:$EC$400,92,0)," ")</f>
        <v>15.8189631733322</v>
      </c>
      <c r="K14" s="27">
        <f>_xlfn.IFERROR(VLOOKUP($A14,'[1]Febrero'!$D$3:$EC$400,93,0)," ")</f>
        <v>1.42642004588451</v>
      </c>
    </row>
    <row r="15" spans="1:11" ht="15.75">
      <c r="A15" s="104" t="s">
        <v>163</v>
      </c>
      <c r="B15" s="9"/>
      <c r="C15" s="87" t="s">
        <v>146</v>
      </c>
      <c r="D15" s="26">
        <f>_xlfn.IFERROR(VLOOKUP($A15,'[1]Febrero'!$D$3:$EC$400,86,0)," ")</f>
        <v>21.5664213001016</v>
      </c>
      <c r="E15" s="26">
        <f>_xlfn.IFERROR(VLOOKUP($A15,'[1]Febrero'!$D$3:$EC$400,87,0)," ")</f>
        <v>78.4335786998984</v>
      </c>
      <c r="F15" s="26">
        <f>_xlfn.IFERROR(VLOOKUP($A15,'[1]Febrero'!$D$3:$EC$400,88,0)," ")</f>
        <v>0</v>
      </c>
      <c r="G15" s="26">
        <f>_xlfn.IFERROR(VLOOKUP($A15,'[1]Febrero'!$D$3:$EC$400,89,0)," ")</f>
        <v>70.8000883938423</v>
      </c>
      <c r="H15" s="26">
        <f>_xlfn.IFERROR(VLOOKUP($A15,'[1]Febrero'!$D$3:$EC$400,90,0)," ")</f>
        <v>0</v>
      </c>
      <c r="I15" s="26">
        <f>_xlfn.IFERROR(VLOOKUP($A15,'[1]Febrero'!$D$3:$EC$400,91,0)," ")</f>
        <v>90.8596226795325</v>
      </c>
      <c r="J15" s="26">
        <f>_xlfn.IFERROR(VLOOKUP($A15,'[1]Febrero'!$D$3:$EC$400,92,0)," ")</f>
        <v>9.14037732046753</v>
      </c>
      <c r="K15" s="27">
        <f>_xlfn.IFERROR(VLOOKUP($A15,'[1]Febrero'!$D$3:$EC$400,93,0)," ")</f>
        <v>0</v>
      </c>
    </row>
    <row r="16" spans="1:11" ht="15.75">
      <c r="A16" s="84" t="s">
        <v>108</v>
      </c>
      <c r="B16" s="9"/>
      <c r="C16" s="21" t="s">
        <v>152</v>
      </c>
      <c r="D16" s="26">
        <f>_xlfn.IFERROR(VLOOKUP($A16,'[1]Febrero'!$D$3:$EC$400,86,0)," ")</f>
        <v>24.6256650728785</v>
      </c>
      <c r="E16" s="26">
        <f>_xlfn.IFERROR(VLOOKUP($A16,'[1]Febrero'!$D$3:$EC$400,87,0)," ")</f>
        <v>75.3743349271215</v>
      </c>
      <c r="F16" s="26">
        <f>_xlfn.IFERROR(VLOOKUP($A16,'[1]Febrero'!$D$3:$EC$400,88,0)," ")</f>
        <v>0</v>
      </c>
      <c r="G16" s="26">
        <f>_xlfn.IFERROR(VLOOKUP($A16,'[1]Febrero'!$D$3:$EC$400,89,0)," ")</f>
        <v>67.5173338597589</v>
      </c>
      <c r="H16" s="26">
        <f>_xlfn.IFERROR(VLOOKUP($A16,'[1]Febrero'!$D$3:$EC$400,90,0)," ")</f>
        <v>30.2023676225998</v>
      </c>
      <c r="I16" s="26">
        <f>_xlfn.IFERROR(VLOOKUP($A16,'[1]Febrero'!$D$3:$EC$400,91,0)," ")</f>
        <v>44.0464885901677</v>
      </c>
      <c r="J16" s="26">
        <f>_xlfn.IFERROR(VLOOKUP($A16,'[1]Febrero'!$D$3:$EC$400,92,0)," ")</f>
        <v>5.34409435996849</v>
      </c>
      <c r="K16" s="27">
        <f>_xlfn.IFERROR(VLOOKUP($A16,'[1]Febrero'!$D$3:$EC$400,93,0)," ")</f>
        <v>20.407049427264</v>
      </c>
    </row>
    <row r="17" spans="1:11" ht="15.75">
      <c r="A17" s="84" t="s">
        <v>111</v>
      </c>
      <c r="B17" s="9"/>
      <c r="C17" s="21" t="s">
        <v>155</v>
      </c>
      <c r="D17" s="26">
        <f>_xlfn.IFERROR(VLOOKUP($A17,'[1]Febrero'!$D$3:$EC$400,86,0)," ")</f>
        <v>39.3182478066883</v>
      </c>
      <c r="E17" s="26">
        <f>_xlfn.IFERROR(VLOOKUP($A17,'[1]Febrero'!$D$3:$EC$400,87,0)," ")</f>
        <v>60.3028957140578</v>
      </c>
      <c r="F17" s="26">
        <f>_xlfn.IFERROR(VLOOKUP($A17,'[1]Febrero'!$D$3:$EC$400,88,0)," ")</f>
        <v>0.378856479253894</v>
      </c>
      <c r="G17" s="26">
        <f>_xlfn.IFERROR(VLOOKUP($A17,'[1]Febrero'!$D$3:$EC$400,89,0)," ")</f>
        <v>56.7451156321125</v>
      </c>
      <c r="H17" s="26">
        <f>_xlfn.IFERROR(VLOOKUP($A17,'[1]Febrero'!$D$3:$EC$400,90,0)," ")</f>
        <v>0</v>
      </c>
      <c r="I17" s="26">
        <f>_xlfn.IFERROR(VLOOKUP($A17,'[1]Febrero'!$D$3:$EC$400,91,0)," ")</f>
        <v>39.3182478066883</v>
      </c>
      <c r="J17" s="26">
        <f>_xlfn.IFERROR(VLOOKUP($A17,'[1]Febrero'!$D$3:$EC$400,92,0)," ")</f>
        <v>60.3028957140578</v>
      </c>
      <c r="K17" s="27">
        <f>_xlfn.IFERROR(VLOOKUP($A17,'[1]Febrero'!$D$3:$EC$400,93,0)," ")</f>
        <v>0.378856479253894</v>
      </c>
    </row>
    <row r="18" spans="1:11" ht="15.75">
      <c r="A18" s="84" t="s">
        <v>112</v>
      </c>
      <c r="B18" s="9"/>
      <c r="C18" s="21" t="s">
        <v>156</v>
      </c>
      <c r="D18" s="26">
        <f>_xlfn.IFERROR(VLOOKUP($A18,'[1]Febrero'!$D$3:$EC$400,86,0)," ")</f>
        <v>42.3849544049403</v>
      </c>
      <c r="E18" s="26">
        <f>_xlfn.IFERROR(VLOOKUP($A18,'[1]Febrero'!$D$3:$EC$400,87,0)," ")</f>
        <v>57.6150455950597</v>
      </c>
      <c r="F18" s="26">
        <f>_xlfn.IFERROR(VLOOKUP($A18,'[1]Febrero'!$D$3:$EC$400,88,0)," ")</f>
        <v>0</v>
      </c>
      <c r="G18" s="26">
        <f>_xlfn.IFERROR(VLOOKUP($A18,'[1]Febrero'!$D$3:$EC$400,89,0)," ")</f>
        <v>50.1608084084394</v>
      </c>
      <c r="H18" s="26">
        <f>_xlfn.IFERROR(VLOOKUP($A18,'[1]Febrero'!$D$3:$EC$400,90,0)," ")</f>
        <v>0</v>
      </c>
      <c r="I18" s="26">
        <f>_xlfn.IFERROR(VLOOKUP($A18,'[1]Febrero'!$D$3:$EC$400,91,0)," ")</f>
        <v>44.2268544497777</v>
      </c>
      <c r="J18" s="26">
        <f>_xlfn.IFERROR(VLOOKUP($A18,'[1]Febrero'!$D$3:$EC$400,92,0)," ")</f>
        <v>20.3479353831946</v>
      </c>
      <c r="K18" s="27">
        <f>_xlfn.IFERROR(VLOOKUP($A18,'[1]Febrero'!$D$3:$EC$400,93,0)," ")</f>
        <v>35.4252101670278</v>
      </c>
    </row>
    <row r="19" spans="1:11" ht="16.5" thickBot="1">
      <c r="A19" s="83" t="s">
        <v>113</v>
      </c>
      <c r="B19" s="9"/>
      <c r="C19" s="21" t="s">
        <v>157</v>
      </c>
      <c r="D19" s="26">
        <f>_xlfn.IFERROR(VLOOKUP($A19,'[1]Febrero'!$D$3:$EC$400,86,0)," ")</f>
        <v>34.5946461009446</v>
      </c>
      <c r="E19" s="26">
        <f>_xlfn.IFERROR(VLOOKUP($A19,'[1]Febrero'!$D$3:$EC$400,87,0)," ")</f>
        <v>65.4053538990554</v>
      </c>
      <c r="F19" s="26">
        <f>_xlfn.IFERROR(VLOOKUP($A19,'[1]Febrero'!$D$3:$EC$400,88,0)," ")</f>
        <v>0</v>
      </c>
      <c r="G19" s="26">
        <f>_xlfn.IFERROR(VLOOKUP($A19,'[1]Febrero'!$D$3:$EC$400,89,0)," ")</f>
        <v>44.0107840275088</v>
      </c>
      <c r="H19" s="26">
        <f>_xlfn.IFERROR(VLOOKUP($A19,'[1]Febrero'!$D$3:$EC$400,90,0)," ")</f>
        <v>0</v>
      </c>
      <c r="I19" s="26">
        <f>_xlfn.IFERROR(VLOOKUP($A19,'[1]Febrero'!$D$3:$EC$400,91,0)," ")</f>
        <v>65.4053538990554</v>
      </c>
      <c r="J19" s="26">
        <f>_xlfn.IFERROR(VLOOKUP($A19,'[1]Febrero'!$D$3:$EC$400,92,0)," ")</f>
        <v>0</v>
      </c>
      <c r="K19" s="27">
        <f>_xlfn.IFERROR(VLOOKUP($A19,'[1]Febrero'!$D$3:$EC$400,93,0)," ")</f>
        <v>34.5946461009446</v>
      </c>
    </row>
    <row r="20" spans="1:11" ht="16.5" thickBot="1">
      <c r="A20" s="20" t="s">
        <v>114</v>
      </c>
      <c r="B20" s="9"/>
      <c r="C20" s="22" t="s">
        <v>22</v>
      </c>
      <c r="D20" s="29">
        <f>_xlfn.IFERROR(VLOOKUP($A20,'[1]Febrero'!$D$3:$EC$400,86,0)," ")</f>
        <v>20.1103396222013</v>
      </c>
      <c r="E20" s="29">
        <f>_xlfn.IFERROR(VLOOKUP($A20,'[1]Febrero'!$D$3:$EC$400,87,0)," ")</f>
        <v>62.970386435813</v>
      </c>
      <c r="F20" s="29">
        <f>_xlfn.IFERROR(VLOOKUP($A20,'[1]Febrero'!$D$3:$EC$400,88,0)," ")</f>
        <v>16.9192739419857</v>
      </c>
      <c r="G20" s="29">
        <f>_xlfn.IFERROR(VLOOKUP($A20,'[1]Febrero'!$D$3:$EC$400,89,0)," ")</f>
        <v>73.4960160937667</v>
      </c>
      <c r="H20" s="29">
        <f>_xlfn.IFERROR(VLOOKUP($A20,'[1]Febrero'!$D$3:$EC$400,90,0)," ")</f>
        <v>4.34294681410709</v>
      </c>
      <c r="I20" s="29">
        <f>_xlfn.IFERROR(VLOOKUP($A20,'[1]Febrero'!$D$3:$EC$400,91,0)," ")</f>
        <v>73.6752416001723</v>
      </c>
      <c r="J20" s="29">
        <f>_xlfn.IFERROR(VLOOKUP($A20,'[1]Febrero'!$D$3:$EC$400,92,0)," ")</f>
        <v>17.7817145748376</v>
      </c>
      <c r="K20" s="30">
        <f>_xlfn.IFERROR(VLOOKUP($A20,'[1]Febrero'!$D$3:$EC$400,81,0)," ")</f>
        <v>-1.91439088183934</v>
      </c>
    </row>
    <row r="21" spans="4:11" ht="15.75">
      <c r="D21" s="10"/>
      <c r="E21" s="10"/>
      <c r="F21" s="38"/>
      <c r="G21" s="10"/>
      <c r="H21" s="10"/>
      <c r="I21" s="10"/>
      <c r="J21" s="10"/>
      <c r="K21" s="38"/>
    </row>
    <row r="22" spans="3:11" ht="15.75">
      <c r="C22" s="11" t="s">
        <v>169</v>
      </c>
      <c r="D22" s="32"/>
      <c r="E22" s="32"/>
      <c r="F22" s="39"/>
      <c r="G22" s="31"/>
      <c r="K22" s="39"/>
    </row>
    <row r="23" spans="3:11" ht="15.75">
      <c r="C23" s="11"/>
      <c r="D23" s="32"/>
      <c r="E23" s="32"/>
      <c r="F23" s="39"/>
      <c r="G23" s="31"/>
      <c r="K23" s="39"/>
    </row>
  </sheetData>
  <sheetProtection/>
  <mergeCells count="1">
    <mergeCell ref="C5:C6"/>
  </mergeCells>
  <printOptions horizontalCentered="1" verticalCentered="1"/>
  <pageMargins left="0.42" right="0.7874015748031497" top="0.46" bottom="0.64" header="0.41" footer="0.37"/>
  <pageSetup horizontalDpi="180" verticalDpi="180" orientation="landscape" scale="8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pane ySplit="7" topLeftCell="A8" activePane="bottomLeft" state="frozen"/>
      <selection pane="topLeft" activeCell="F7" sqref="F7"/>
      <selection pane="bottomLeft" activeCell="N19" sqref="N19"/>
    </sheetView>
  </sheetViews>
  <sheetFormatPr defaultColWidth="8.421875" defaultRowHeight="12.75"/>
  <cols>
    <col min="1" max="1" width="6.57421875" style="1" hidden="1" customWidth="1"/>
    <col min="2" max="2" width="3.00390625" style="1" customWidth="1"/>
    <col min="3" max="3" width="44.28125" style="1" customWidth="1"/>
    <col min="4" max="5" width="11.00390625" style="1" customWidth="1"/>
    <col min="6" max="6" width="11.00390625" style="23" customWidth="1"/>
    <col min="7" max="8" width="11.00390625" style="1" customWidth="1"/>
    <col min="9" max="9" width="11.00390625" style="23" customWidth="1"/>
    <col min="10" max="16384" width="8.421875" style="1" customWidth="1"/>
  </cols>
  <sheetData>
    <row r="1" spans="2:9" ht="15.75">
      <c r="B1" s="70"/>
      <c r="C1" s="6" t="s">
        <v>25</v>
      </c>
      <c r="D1" s="3" t="s">
        <v>0</v>
      </c>
      <c r="E1" s="4"/>
      <c r="F1" s="71"/>
      <c r="G1" s="4"/>
      <c r="H1" s="4"/>
      <c r="I1" s="71"/>
    </row>
    <row r="2" spans="2:9" ht="15.75">
      <c r="B2" s="70"/>
      <c r="C2" s="2" t="s">
        <v>23</v>
      </c>
      <c r="D2" s="3" t="s">
        <v>13</v>
      </c>
      <c r="E2" s="4"/>
      <c r="F2" s="71"/>
      <c r="G2" s="4"/>
      <c r="H2" s="4"/>
      <c r="I2" s="71"/>
    </row>
    <row r="3" spans="2:9" ht="15.75">
      <c r="B3" s="70"/>
      <c r="C3" s="6" t="s">
        <v>24</v>
      </c>
      <c r="D3" s="3" t="s">
        <v>2</v>
      </c>
      <c r="E3" s="4"/>
      <c r="F3" s="33"/>
      <c r="G3" s="4"/>
      <c r="H3" s="4"/>
      <c r="I3" s="33"/>
    </row>
    <row r="4" spans="2:9" ht="15.75">
      <c r="B4" s="70"/>
      <c r="C4" s="6"/>
      <c r="D4" s="143" t="s">
        <v>178</v>
      </c>
      <c r="E4" s="4"/>
      <c r="F4" s="33"/>
      <c r="G4" s="4"/>
      <c r="H4" s="4"/>
      <c r="I4" s="33"/>
    </row>
    <row r="5" ht="16.5" thickBot="1"/>
    <row r="6" spans="3:9" s="19" customFormat="1" ht="31.5">
      <c r="C6" s="144" t="s">
        <v>3</v>
      </c>
      <c r="D6" s="40" t="s">
        <v>14</v>
      </c>
      <c r="E6" s="41"/>
      <c r="F6" s="72"/>
      <c r="G6" s="42" t="s">
        <v>37</v>
      </c>
      <c r="H6" s="41"/>
      <c r="I6" s="43"/>
    </row>
    <row r="7" spans="3:9" ht="16.5" thickBot="1">
      <c r="C7" s="145"/>
      <c r="D7" s="8" t="s">
        <v>15</v>
      </c>
      <c r="E7" s="8" t="s">
        <v>12</v>
      </c>
      <c r="F7" s="36" t="s">
        <v>16</v>
      </c>
      <c r="G7" s="8" t="s">
        <v>17</v>
      </c>
      <c r="H7" s="8" t="s">
        <v>7</v>
      </c>
      <c r="I7" s="37" t="s">
        <v>18</v>
      </c>
    </row>
    <row r="8" spans="1:9" ht="15.75">
      <c r="A8" s="83" t="s">
        <v>66</v>
      </c>
      <c r="C8" s="21" t="s">
        <v>170</v>
      </c>
      <c r="D8" s="132">
        <f>_xlfn.IFERROR(VLOOKUP($A8,'[1]Febrero'!$D$3:$EC$400,COLUMN()+5,0)," ")</f>
        <v>60.3448275862069</v>
      </c>
      <c r="E8" s="133">
        <f>_xlfn.IFERROR(VLOOKUP($A8,'[1]Febrero'!$D$3:$EC$400,COLUMN()+5,0)," ")</f>
        <v>37.9310344827586</v>
      </c>
      <c r="F8" s="134">
        <f>_xlfn.IFERROR(VLOOKUP($A8,'[1]Febrero'!$D$3:$EC$400,COLUMN()+5,0)," ")</f>
        <v>1.72413793103448</v>
      </c>
      <c r="G8" s="133">
        <f>_xlfn.IFERROR(VLOOKUP($A8,'[1]Febrero'!$D$3:$EC$400,COLUMN()+40,0)," ")</f>
        <v>50</v>
      </c>
      <c r="H8" s="133">
        <f>_xlfn.IFERROR(VLOOKUP($A8,'[1]Febrero'!$D$3:$EC$400,COLUMN()+40,0)," ")</f>
        <v>41.3793103448276</v>
      </c>
      <c r="I8" s="135">
        <f>_xlfn.IFERROR(VLOOKUP($A8,'[1]Febrero'!$D$3:$EC$400,COLUMN()+40,0)," ")</f>
        <v>8.62068965517241</v>
      </c>
    </row>
    <row r="9" spans="1:13" ht="15.75">
      <c r="A9" s="83" t="s">
        <v>81</v>
      </c>
      <c r="B9" s="17"/>
      <c r="C9" s="21" t="s">
        <v>158</v>
      </c>
      <c r="D9" s="136">
        <f>_xlfn.IFERROR(VLOOKUP($A9,'[1]Febrero'!$D$3:$EC$400,COLUMN()+5,0)," ")</f>
        <v>66.6666666666666</v>
      </c>
      <c r="E9" s="26">
        <f>_xlfn.IFERROR(VLOOKUP($A9,'[1]Febrero'!$D$3:$EC$400,COLUMN()+5,0)," ")</f>
        <v>33.3333333333333</v>
      </c>
      <c r="F9" s="26">
        <f>_xlfn.IFERROR(VLOOKUP($A9,'[1]Febrero'!$D$3:$EC$400,COLUMN()+5,0)," ")</f>
        <v>0</v>
      </c>
      <c r="G9" s="78">
        <f>_xlfn.IFERROR(VLOOKUP($A9,'[1]Febrero'!$D$3:$EC$400,COLUMN()+40,0)," ")</f>
        <v>0</v>
      </c>
      <c r="H9" s="78">
        <f>_xlfn.IFERROR(VLOOKUP($A9,'[1]Febrero'!$D$3:$EC$400,COLUMN()+40,0)," ")</f>
        <v>100</v>
      </c>
      <c r="I9" s="79">
        <f>_xlfn.IFERROR(VLOOKUP($A9,'[1]Febrero'!$D$3:$EC$400,COLUMN()+40,0)," ")</f>
        <v>0</v>
      </c>
      <c r="L9" s="28"/>
      <c r="M9" s="28"/>
    </row>
    <row r="10" spans="1:13" ht="15.75">
      <c r="A10" s="83" t="s">
        <v>82</v>
      </c>
      <c r="B10" s="17"/>
      <c r="C10" s="21" t="s">
        <v>129</v>
      </c>
      <c r="D10" s="136">
        <f>_xlfn.IFERROR(VLOOKUP($A10,'[1]Febrero'!$D$3:$EC$400,COLUMN()+5,0)," ")</f>
        <v>87.5</v>
      </c>
      <c r="E10" s="26">
        <f>_xlfn.IFERROR(VLOOKUP($A10,'[1]Febrero'!$D$3:$EC$400,COLUMN()+5,0)," ")</f>
        <v>12.5</v>
      </c>
      <c r="F10" s="26">
        <f>_xlfn.IFERROR(VLOOKUP($A10,'[1]Febrero'!$D$3:$EC$400,COLUMN()+5,0)," ")</f>
        <v>0</v>
      </c>
      <c r="G10" s="78">
        <f>_xlfn.IFERROR(VLOOKUP($A10,'[1]Febrero'!$D$3:$EC$400,COLUMN()+40,0)," ")</f>
        <v>50</v>
      </c>
      <c r="H10" s="78">
        <f>_xlfn.IFERROR(VLOOKUP($A10,'[1]Febrero'!$D$3:$EC$400,COLUMN()+40,0)," ")</f>
        <v>37.5</v>
      </c>
      <c r="I10" s="79">
        <f>_xlfn.IFERROR(VLOOKUP($A10,'[1]Febrero'!$D$3:$EC$400,COLUMN()+40,0)," ")</f>
        <v>12.5</v>
      </c>
      <c r="L10" s="28"/>
      <c r="M10" s="28"/>
    </row>
    <row r="11" spans="1:13" ht="15.75">
      <c r="A11" s="84" t="s">
        <v>87</v>
      </c>
      <c r="B11" s="17"/>
      <c r="C11" s="21" t="s">
        <v>159</v>
      </c>
      <c r="D11" s="136">
        <f>_xlfn.IFERROR(VLOOKUP($A11,'[1]Febrero'!$D$3:$EC$400,COLUMN()+5,0)," ")</f>
        <v>35</v>
      </c>
      <c r="E11" s="26">
        <f>_xlfn.IFERROR(VLOOKUP($A11,'[1]Febrero'!$D$3:$EC$400,COLUMN()+5,0)," ")</f>
        <v>55</v>
      </c>
      <c r="F11" s="26">
        <f>_xlfn.IFERROR(VLOOKUP($A11,'[1]Febrero'!$D$3:$EC$400,COLUMN()+5,0)," ")</f>
        <v>10</v>
      </c>
      <c r="G11" s="78">
        <f>_xlfn.IFERROR(VLOOKUP($A11,'[1]Febrero'!$D$3:$EC$400,COLUMN()+40,0)," ")</f>
        <v>25</v>
      </c>
      <c r="H11" s="78">
        <f>_xlfn.IFERROR(VLOOKUP($A11,'[1]Febrero'!$D$3:$EC$400,COLUMN()+40,0)," ")</f>
        <v>65</v>
      </c>
      <c r="I11" s="79">
        <f>_xlfn.IFERROR(VLOOKUP($A11,'[1]Febrero'!$D$3:$EC$400,COLUMN()+40,0)," ")</f>
        <v>10</v>
      </c>
      <c r="L11" s="28"/>
      <c r="M11" s="28"/>
    </row>
    <row r="12" spans="1:13" ht="15.75">
      <c r="A12" s="83" t="s">
        <v>89</v>
      </c>
      <c r="B12" s="17"/>
      <c r="C12" s="21" t="s">
        <v>134</v>
      </c>
      <c r="D12" s="136">
        <f>_xlfn.IFERROR(VLOOKUP($A12,'[1]Febrero'!$D$3:$EC$400,COLUMN()+5,0)," ")</f>
        <v>55.5555555555556</v>
      </c>
      <c r="E12" s="26">
        <f>_xlfn.IFERROR(VLOOKUP($A12,'[1]Febrero'!$D$3:$EC$400,COLUMN()+5,0)," ")</f>
        <v>44.4444444444444</v>
      </c>
      <c r="F12" s="26">
        <f>_xlfn.IFERROR(VLOOKUP($A12,'[1]Febrero'!$D$3:$EC$400,COLUMN()+5,0)," ")</f>
        <v>0</v>
      </c>
      <c r="G12" s="78">
        <f>_xlfn.IFERROR(VLOOKUP($A12,'[1]Febrero'!$D$3:$EC$400,COLUMN()+40,0)," ")</f>
        <v>33.3333333333333</v>
      </c>
      <c r="H12" s="78">
        <f>_xlfn.IFERROR(VLOOKUP($A12,'[1]Febrero'!$D$3:$EC$400,COLUMN()+40,0)," ")</f>
        <v>55.5555555555556</v>
      </c>
      <c r="I12" s="79">
        <f>_xlfn.IFERROR(VLOOKUP($A12,'[1]Febrero'!$D$3:$EC$400,COLUMN()+40,0)," ")</f>
        <v>11.1111111111111</v>
      </c>
      <c r="L12" s="28"/>
      <c r="M12" s="28"/>
    </row>
    <row r="13" spans="1:13" ht="15.75">
      <c r="A13" s="83" t="s">
        <v>94</v>
      </c>
      <c r="B13" s="9"/>
      <c r="C13" s="21" t="s">
        <v>139</v>
      </c>
      <c r="D13" s="136">
        <f>_xlfn.IFERROR(VLOOKUP($A13,'[1]Febrero'!$D$3:$EC$400,COLUMN()+5,0)," ")</f>
        <v>50</v>
      </c>
      <c r="E13" s="26">
        <f>_xlfn.IFERROR(VLOOKUP($A13,'[1]Febrero'!$D$3:$EC$400,COLUMN()+5,0)," ")</f>
        <v>50</v>
      </c>
      <c r="F13" s="26">
        <f>_xlfn.IFERROR(VLOOKUP($A13,'[1]Febrero'!$D$3:$EC$400,COLUMN()+5,0)," ")</f>
        <v>0</v>
      </c>
      <c r="G13" s="78">
        <f>_xlfn.IFERROR(VLOOKUP($A13,'[1]Febrero'!$D$3:$EC$400,COLUMN()+40,0)," ")</f>
        <v>50</v>
      </c>
      <c r="H13" s="78">
        <f>_xlfn.IFERROR(VLOOKUP($A13,'[1]Febrero'!$D$3:$EC$400,COLUMN()+40,0)," ")</f>
        <v>50</v>
      </c>
      <c r="I13" s="79">
        <f>_xlfn.IFERROR(VLOOKUP($A13,'[1]Febrero'!$D$3:$EC$400,COLUMN()+40,0)," ")</f>
        <v>0</v>
      </c>
      <c r="L13" s="28"/>
      <c r="M13" s="28"/>
    </row>
    <row r="14" spans="1:13" ht="15.75">
      <c r="A14" s="84" t="s">
        <v>97</v>
      </c>
      <c r="B14" s="9"/>
      <c r="C14" s="21" t="s">
        <v>141</v>
      </c>
      <c r="D14" s="136">
        <f>_xlfn.IFERROR(VLOOKUP($A14,'[1]Febrero'!$D$3:$EC$400,COLUMN()+5,0)," ")</f>
        <v>69.2307692307692</v>
      </c>
      <c r="E14" s="26">
        <f>_xlfn.IFERROR(VLOOKUP($A14,'[1]Febrero'!$D$3:$EC$400,COLUMN()+5,0)," ")</f>
        <v>23.0769230769231</v>
      </c>
      <c r="F14" s="26">
        <f>_xlfn.IFERROR(VLOOKUP($A14,'[1]Febrero'!$D$3:$EC$400,COLUMN()+5,0)," ")</f>
        <v>7.69230769230769</v>
      </c>
      <c r="G14" s="78">
        <f>_xlfn.IFERROR(VLOOKUP($A14,'[1]Febrero'!$D$3:$EC$400,COLUMN()+40,0)," ")</f>
        <v>38.4615384615385</v>
      </c>
      <c r="H14" s="78">
        <f>_xlfn.IFERROR(VLOOKUP($A14,'[1]Febrero'!$D$3:$EC$400,COLUMN()+40,0)," ")</f>
        <v>46.1538461538462</v>
      </c>
      <c r="I14" s="79">
        <f>_xlfn.IFERROR(VLOOKUP($A14,'[1]Febrero'!$D$3:$EC$400,COLUMN()+40,0)," ")</f>
        <v>15.3846153846154</v>
      </c>
      <c r="L14" s="28"/>
      <c r="M14" s="28"/>
    </row>
    <row r="15" spans="1:13" ht="15.75">
      <c r="A15" s="84" t="s">
        <v>100</v>
      </c>
      <c r="B15" s="9"/>
      <c r="C15" s="21" t="s">
        <v>161</v>
      </c>
      <c r="D15" s="136">
        <f>_xlfn.IFERROR(VLOOKUP($A15,'[1]Febrero'!$D$3:$EC$400,COLUMN()+5,0)," ")</f>
        <v>45.4545454545455</v>
      </c>
      <c r="E15" s="26">
        <f>_xlfn.IFERROR(VLOOKUP($A15,'[1]Febrero'!$D$3:$EC$400,COLUMN()+5,0)," ")</f>
        <v>54.5454545454545</v>
      </c>
      <c r="F15" s="26">
        <f>_xlfn.IFERROR(VLOOKUP($A15,'[1]Febrero'!$D$3:$EC$400,COLUMN()+5,0)," ")</f>
        <v>0</v>
      </c>
      <c r="G15" s="78">
        <f>_xlfn.IFERROR(VLOOKUP($A15,'[1]Febrero'!$D$3:$EC$400,COLUMN()+40,0)," ")</f>
        <v>36.3636363636364</v>
      </c>
      <c r="H15" s="78">
        <f>_xlfn.IFERROR(VLOOKUP($A15,'[1]Febrero'!$D$3:$EC$400,COLUMN()+40,0)," ")</f>
        <v>45.4545454545455</v>
      </c>
      <c r="I15" s="79">
        <f>_xlfn.IFERROR(VLOOKUP($A15,'[1]Febrero'!$D$3:$EC$400,COLUMN()+40,0)," ")</f>
        <v>18.1818181818182</v>
      </c>
      <c r="L15" s="28"/>
      <c r="M15" s="28"/>
    </row>
    <row r="16" spans="1:13" ht="15.75">
      <c r="A16" s="104" t="s">
        <v>163</v>
      </c>
      <c r="B16" s="9"/>
      <c r="C16" s="87" t="s">
        <v>146</v>
      </c>
      <c r="D16" s="136">
        <f>_xlfn.IFERROR(VLOOKUP($A16,'[1]Febrero'!$D$3:$EC$400,COLUMN()+5,0)," ")</f>
        <v>90.9090909090909</v>
      </c>
      <c r="E16" s="26">
        <f>_xlfn.IFERROR(VLOOKUP($A16,'[1]Febrero'!$D$3:$EC$400,COLUMN()+5,0)," ")</f>
        <v>9.09090909090909</v>
      </c>
      <c r="F16" s="26">
        <f>_xlfn.IFERROR(VLOOKUP($A16,'[1]Febrero'!$D$3:$EC$400,COLUMN()+5,0)," ")</f>
        <v>0</v>
      </c>
      <c r="G16" s="78">
        <f>_xlfn.IFERROR(VLOOKUP($A16,'[1]Febrero'!$D$3:$EC$400,COLUMN()+40,0)," ")</f>
        <v>18.1818181818182</v>
      </c>
      <c r="H16" s="78">
        <f>_xlfn.IFERROR(VLOOKUP($A16,'[1]Febrero'!$D$3:$EC$400,COLUMN()+40,0)," ")</f>
        <v>81.8181818181818</v>
      </c>
      <c r="I16" s="79">
        <f>_xlfn.IFERROR(VLOOKUP($A16,'[1]Febrero'!$D$3:$EC$400,COLUMN()+40,0)," ")</f>
        <v>0</v>
      </c>
      <c r="L16" s="28"/>
      <c r="M16" s="28"/>
    </row>
    <row r="17" spans="1:13" ht="15.75">
      <c r="A17" s="84" t="s">
        <v>108</v>
      </c>
      <c r="B17" s="9"/>
      <c r="C17" s="21" t="s">
        <v>152</v>
      </c>
      <c r="D17" s="136">
        <f>_xlfn.IFERROR(VLOOKUP($A17,'[1]Febrero'!$D$3:$EC$400,COLUMN()+5,0)," ")</f>
        <v>55.5555555555556</v>
      </c>
      <c r="E17" s="26">
        <f>_xlfn.IFERROR(VLOOKUP($A17,'[1]Febrero'!$D$3:$EC$400,COLUMN()+5,0)," ")</f>
        <v>44.4444444444444</v>
      </c>
      <c r="F17" s="26">
        <f>_xlfn.IFERROR(VLOOKUP($A17,'[1]Febrero'!$D$3:$EC$400,COLUMN()+5,0)," ")</f>
        <v>0</v>
      </c>
      <c r="G17" s="78">
        <f>_xlfn.IFERROR(VLOOKUP($A17,'[1]Febrero'!$D$3:$EC$400,COLUMN()+40,0)," ")</f>
        <v>44.4444444444444</v>
      </c>
      <c r="H17" s="78">
        <f>_xlfn.IFERROR(VLOOKUP($A17,'[1]Febrero'!$D$3:$EC$400,COLUMN()+40,0)," ")</f>
        <v>27.7777777777778</v>
      </c>
      <c r="I17" s="79">
        <f>_xlfn.IFERROR(VLOOKUP($A17,'[1]Febrero'!$D$3:$EC$400,COLUMN()+40,0)," ")</f>
        <v>27.7777777777778</v>
      </c>
      <c r="L17" s="28"/>
      <c r="M17" s="28"/>
    </row>
    <row r="18" spans="1:13" ht="15.75">
      <c r="A18" s="84" t="s">
        <v>111</v>
      </c>
      <c r="B18" s="9"/>
      <c r="C18" s="21" t="s">
        <v>155</v>
      </c>
      <c r="D18" s="136">
        <f>_xlfn.IFERROR(VLOOKUP($A18,'[1]Febrero'!$D$3:$EC$400,COLUMN()+5,0)," ")</f>
        <v>66.6666666666666</v>
      </c>
      <c r="E18" s="26">
        <f>_xlfn.IFERROR(VLOOKUP($A18,'[1]Febrero'!$D$3:$EC$400,COLUMN()+5,0)," ")</f>
        <v>0</v>
      </c>
      <c r="F18" s="26">
        <f>_xlfn.IFERROR(VLOOKUP($A18,'[1]Febrero'!$D$3:$EC$400,COLUMN()+5,0)," ")</f>
        <v>33.3333333333333</v>
      </c>
      <c r="G18" s="78">
        <f>_xlfn.IFERROR(VLOOKUP($A18,'[1]Febrero'!$D$3:$EC$400,COLUMN()+40,0)," ")</f>
        <v>33.3333333333333</v>
      </c>
      <c r="H18" s="78">
        <f>_xlfn.IFERROR(VLOOKUP($A18,'[1]Febrero'!$D$3:$EC$400,COLUMN()+40,0)," ")</f>
        <v>33.3333333333333</v>
      </c>
      <c r="I18" s="79">
        <f>_xlfn.IFERROR(VLOOKUP($A18,'[1]Febrero'!$D$3:$EC$400,COLUMN()+40,0)," ")</f>
        <v>33.3333333333333</v>
      </c>
      <c r="L18" s="28"/>
      <c r="M18" s="28"/>
    </row>
    <row r="19" spans="1:13" ht="15.75">
      <c r="A19" s="84" t="s">
        <v>112</v>
      </c>
      <c r="B19" s="9"/>
      <c r="C19" s="21" t="s">
        <v>156</v>
      </c>
      <c r="D19" s="136">
        <f>_xlfn.IFERROR(VLOOKUP($A19,'[1]Febrero'!$D$3:$EC$400,COLUMN()+5,0)," ")</f>
        <v>33.3333333333333</v>
      </c>
      <c r="E19" s="26">
        <f>_xlfn.IFERROR(VLOOKUP($A19,'[1]Febrero'!$D$3:$EC$400,COLUMN()+5,0)," ")</f>
        <v>66.6666666666666</v>
      </c>
      <c r="F19" s="26">
        <f>_xlfn.IFERROR(VLOOKUP($A19,'[1]Febrero'!$D$3:$EC$400,COLUMN()+5,0)," ")</f>
        <v>0</v>
      </c>
      <c r="G19" s="78">
        <f>_xlfn.IFERROR(VLOOKUP($A19,'[1]Febrero'!$D$3:$EC$400,COLUMN()+40,0)," ")</f>
        <v>22.2222222222222</v>
      </c>
      <c r="H19" s="78">
        <f>_xlfn.IFERROR(VLOOKUP($A19,'[1]Febrero'!$D$3:$EC$400,COLUMN()+40,0)," ")</f>
        <v>66.6666666666666</v>
      </c>
      <c r="I19" s="79">
        <f>_xlfn.IFERROR(VLOOKUP($A19,'[1]Febrero'!$D$3:$EC$400,COLUMN()+40,0)," ")</f>
        <v>11.1111111111111</v>
      </c>
      <c r="L19" s="28"/>
      <c r="M19" s="28"/>
    </row>
    <row r="20" spans="1:13" ht="16.5" thickBot="1">
      <c r="A20" s="83" t="s">
        <v>113</v>
      </c>
      <c r="B20" s="9"/>
      <c r="C20" s="21" t="s">
        <v>157</v>
      </c>
      <c r="D20" s="136">
        <f>_xlfn.IFERROR(VLOOKUP($A20,'[1]Febrero'!$D$3:$EC$400,COLUMN()+5,0)," ")</f>
        <v>100</v>
      </c>
      <c r="E20" s="26">
        <f>_xlfn.IFERROR(VLOOKUP($A20,'[1]Febrero'!$D$3:$EC$400,COLUMN()+5,0)," ")</f>
        <v>0</v>
      </c>
      <c r="F20" s="26">
        <f>_xlfn.IFERROR(VLOOKUP($A20,'[1]Febrero'!$D$3:$EC$400,COLUMN()+5,0)," ")</f>
        <v>0</v>
      </c>
      <c r="G20" s="78">
        <f>_xlfn.IFERROR(VLOOKUP($A20,'[1]Febrero'!$D$3:$EC$400,COLUMN()+40,0)," ")</f>
        <v>0</v>
      </c>
      <c r="H20" s="78">
        <f>_xlfn.IFERROR(VLOOKUP($A20,'[1]Febrero'!$D$3:$EC$400,COLUMN()+40,0)," ")</f>
        <v>50</v>
      </c>
      <c r="I20" s="79">
        <f>_xlfn.IFERROR(VLOOKUP($A20,'[1]Febrero'!$D$3:$EC$400,COLUMN()+40,0)," ")</f>
        <v>50</v>
      </c>
      <c r="L20" s="28"/>
      <c r="M20" s="28"/>
    </row>
    <row r="21" spans="1:13" ht="16.5" thickBot="1">
      <c r="A21" s="20" t="s">
        <v>114</v>
      </c>
      <c r="B21" s="9"/>
      <c r="C21" s="22" t="s">
        <v>22</v>
      </c>
      <c r="D21" s="137">
        <f>_xlfn.IFERROR(VLOOKUP($A21,'[1]Febrero'!$D$3:$EC$400,COLUMN()+5,0)," ")</f>
        <v>56.2992125984252</v>
      </c>
      <c r="E21" s="29">
        <f>_xlfn.IFERROR(VLOOKUP($A21,'[1]Febrero'!$D$3:$EC$400,COLUMN()+5,0)," ")</f>
        <v>39.3700787401575</v>
      </c>
      <c r="F21" s="138">
        <f>_xlfn.IFERROR(VLOOKUP($A21,'[1]Febrero'!$D$3:$EC$400,COLUMN()+5,0)," ")</f>
        <v>4.33070866141732</v>
      </c>
      <c r="G21" s="141">
        <f>_xlfn.IFERROR(VLOOKUP($A21,'[1]Febrero'!$D$3:$EC$400,COLUMN()+40,0)," ")</f>
        <v>37.4015748031496</v>
      </c>
      <c r="H21" s="139">
        <f>_xlfn.IFERROR(VLOOKUP($A21,'[1]Febrero'!$D$3:$EC$400,COLUMN()+40,0)," ")</f>
        <v>53.9370078740158</v>
      </c>
      <c r="I21" s="140">
        <f>_xlfn.IFERROR(VLOOKUP($A21,'[1]Febrero'!$D$3:$EC$400,COLUMN()+40,0)," ")</f>
        <v>8.66141732283465</v>
      </c>
      <c r="L21" s="28"/>
      <c r="M21" s="28"/>
    </row>
    <row r="22" spans="4:9" ht="15.75">
      <c r="D22" s="10"/>
      <c r="E22" s="10"/>
      <c r="F22" s="38"/>
      <c r="G22" s="73"/>
      <c r="H22" s="73"/>
      <c r="I22" s="38"/>
    </row>
    <row r="23" spans="3:9" ht="15.75">
      <c r="C23" s="11" t="s">
        <v>19</v>
      </c>
      <c r="D23" s="12"/>
      <c r="E23" s="65"/>
      <c r="F23" s="74"/>
      <c r="I23" s="74"/>
    </row>
    <row r="24" spans="3:9" ht="15.75">
      <c r="C24" s="75"/>
      <c r="D24" s="116"/>
      <c r="E24" s="116"/>
      <c r="F24" s="116"/>
      <c r="G24" s="117"/>
      <c r="H24" s="117"/>
      <c r="I24" s="116"/>
    </row>
  </sheetData>
  <sheetProtection/>
  <mergeCells count="1">
    <mergeCell ref="C6:C7"/>
  </mergeCells>
  <printOptions/>
  <pageMargins left="1.39" right="0.8267716535433072" top="0.5118110236220472" bottom="0.48" header="0.4" footer="0.2755905511811024"/>
  <pageSetup horizontalDpi="180" verticalDpi="180" orientation="landscape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zoomScalePageLayoutView="0" workbookViewId="0" topLeftCell="A1">
      <pane ySplit="6" topLeftCell="A7" activePane="bottomLeft" state="frozen"/>
      <selection pane="topLeft" activeCell="F7" sqref="F7"/>
      <selection pane="bottomLeft" activeCell="H14" sqref="H14"/>
    </sheetView>
  </sheetViews>
  <sheetFormatPr defaultColWidth="8.421875" defaultRowHeight="12.75"/>
  <cols>
    <col min="1" max="1" width="7.7109375" style="1" hidden="1" customWidth="1"/>
    <col min="2" max="2" width="3.28125" style="1" customWidth="1"/>
    <col min="3" max="3" width="47.8515625" style="1" customWidth="1"/>
    <col min="4" max="6" width="18.140625" style="1" customWidth="1"/>
    <col min="7" max="16384" width="8.421875" style="1" customWidth="1"/>
  </cols>
  <sheetData>
    <row r="1" spans="3:6" ht="15.75">
      <c r="C1" s="6" t="s">
        <v>25</v>
      </c>
      <c r="D1" s="5" t="s">
        <v>0</v>
      </c>
      <c r="E1" s="4"/>
      <c r="F1" s="4"/>
    </row>
    <row r="2" spans="3:6" ht="15.75">
      <c r="C2" s="2" t="s">
        <v>23</v>
      </c>
      <c r="D2" s="5" t="s">
        <v>20</v>
      </c>
      <c r="E2" s="5"/>
      <c r="F2" s="4"/>
    </row>
    <row r="3" spans="3:6" ht="15.75">
      <c r="C3" s="6" t="s">
        <v>24</v>
      </c>
      <c r="D3" s="119" t="s">
        <v>177</v>
      </c>
      <c r="E3" s="24"/>
      <c r="F3" s="25"/>
    </row>
    <row r="4" spans="4:6" ht="15.75">
      <c r="D4" s="119" t="s">
        <v>176</v>
      </c>
      <c r="E4" s="3"/>
      <c r="F4" s="4"/>
    </row>
    <row r="5" ht="16.5" thickBot="1"/>
    <row r="6" spans="3:6" s="13" customFormat="1" ht="32.25" thickBot="1">
      <c r="C6" s="14" t="s">
        <v>3</v>
      </c>
      <c r="D6" s="64" t="s">
        <v>5</v>
      </c>
      <c r="E6" s="64" t="s">
        <v>33</v>
      </c>
      <c r="F6" s="16" t="s">
        <v>6</v>
      </c>
    </row>
    <row r="7" spans="1:6" ht="15.75">
      <c r="A7" s="83" t="s">
        <v>66</v>
      </c>
      <c r="C7" s="21" t="s">
        <v>170</v>
      </c>
      <c r="D7" s="82">
        <f>_xlfn.IFERROR(VLOOKUP($A7,'[1]Febrero'!$D$3:$EC$400,94,0)," ")</f>
        <v>39.6551724137931</v>
      </c>
      <c r="E7" s="80">
        <f>_xlfn.IFERROR(VLOOKUP($A7,'[1]Febrero'!$D$3:$EC$400,95,0)," ")</f>
        <v>20.6896551724138</v>
      </c>
      <c r="F7" s="81">
        <f>_xlfn.IFERROR(VLOOKUP($A7,'[1]Febrero'!$D$3:$EC$400,96,0)," ")</f>
        <v>39.6551724137931</v>
      </c>
    </row>
    <row r="8" spans="1:6" ht="15.75">
      <c r="A8" s="83" t="s">
        <v>81</v>
      </c>
      <c r="B8" s="17"/>
      <c r="C8" s="21" t="s">
        <v>158</v>
      </c>
      <c r="D8" s="26">
        <f>_xlfn.IFERROR(VLOOKUP($A8,'[1]Febrero'!$D$3:$EC$400,94,0)," ")</f>
        <v>0</v>
      </c>
      <c r="E8" s="26">
        <f>_xlfn.IFERROR(VLOOKUP($A8,'[1]Febrero'!$D$3:$EC$400,95,0)," ")</f>
        <v>0</v>
      </c>
      <c r="F8" s="27">
        <f>_xlfn.IFERROR(VLOOKUP($A8,'[1]Febrero'!$D$3:$EC$400,96,0)," ")</f>
        <v>100</v>
      </c>
    </row>
    <row r="9" spans="1:6" ht="15.75">
      <c r="A9" s="83" t="s">
        <v>82</v>
      </c>
      <c r="B9" s="17"/>
      <c r="C9" s="21" t="s">
        <v>129</v>
      </c>
      <c r="D9" s="26">
        <f>_xlfn.IFERROR(VLOOKUP($A9,'[1]Febrero'!$D$3:$EC$400,94,0)," ")</f>
        <v>25</v>
      </c>
      <c r="E9" s="26">
        <f>_xlfn.IFERROR(VLOOKUP($A9,'[1]Febrero'!$D$3:$EC$400,95,0)," ")</f>
        <v>25</v>
      </c>
      <c r="F9" s="27">
        <f>_xlfn.IFERROR(VLOOKUP($A9,'[1]Febrero'!$D$3:$EC$400,96,0)," ")</f>
        <v>50</v>
      </c>
    </row>
    <row r="10" spans="1:6" ht="15.75">
      <c r="A10" s="84" t="s">
        <v>87</v>
      </c>
      <c r="B10" s="17"/>
      <c r="C10" s="21" t="s">
        <v>159</v>
      </c>
      <c r="D10" s="26">
        <f>_xlfn.IFERROR(VLOOKUP($A10,'[1]Febrero'!$D$3:$EC$400,94,0)," ")</f>
        <v>15</v>
      </c>
      <c r="E10" s="26">
        <f>_xlfn.IFERROR(VLOOKUP($A10,'[1]Febrero'!$D$3:$EC$400,95,0)," ")</f>
        <v>15</v>
      </c>
      <c r="F10" s="27">
        <f>_xlfn.IFERROR(VLOOKUP($A10,'[1]Febrero'!$D$3:$EC$400,96,0)," ")</f>
        <v>70</v>
      </c>
    </row>
    <row r="11" spans="1:6" ht="15.75">
      <c r="A11" s="83" t="s">
        <v>89</v>
      </c>
      <c r="B11" s="17"/>
      <c r="C11" s="21" t="s">
        <v>134</v>
      </c>
      <c r="D11" s="26">
        <f>_xlfn.IFERROR(VLOOKUP($A11,'[1]Febrero'!$D$3:$EC$400,94,0)," ")</f>
        <v>11.1111111111111</v>
      </c>
      <c r="E11" s="26">
        <f>_xlfn.IFERROR(VLOOKUP($A11,'[1]Febrero'!$D$3:$EC$400,95,0)," ")</f>
        <v>66.6666666666666</v>
      </c>
      <c r="F11" s="27">
        <f>_xlfn.IFERROR(VLOOKUP($A11,'[1]Febrero'!$D$3:$EC$400,96,0)," ")</f>
        <v>22.2222222222222</v>
      </c>
    </row>
    <row r="12" spans="1:6" ht="15.75">
      <c r="A12" s="83" t="s">
        <v>94</v>
      </c>
      <c r="B12" s="9"/>
      <c r="C12" s="21" t="s">
        <v>139</v>
      </c>
      <c r="D12" s="26">
        <f>_xlfn.IFERROR(VLOOKUP($A12,'[1]Febrero'!$D$3:$EC$400,94,0)," ")</f>
        <v>50</v>
      </c>
      <c r="E12" s="26">
        <f>_xlfn.IFERROR(VLOOKUP($A12,'[1]Febrero'!$D$3:$EC$400,95,0)," ")</f>
        <v>50</v>
      </c>
      <c r="F12" s="27">
        <f>_xlfn.IFERROR(VLOOKUP($A12,'[1]Febrero'!$D$3:$EC$400,96,0)," ")</f>
        <v>0</v>
      </c>
    </row>
    <row r="13" spans="1:6" ht="15.75">
      <c r="A13" s="84" t="s">
        <v>97</v>
      </c>
      <c r="B13" s="9"/>
      <c r="C13" s="21" t="s">
        <v>141</v>
      </c>
      <c r="D13" s="26">
        <f>_xlfn.IFERROR(VLOOKUP($A13,'[1]Febrero'!$D$3:$EC$400,94,0)," ")</f>
        <v>38.4615384615385</v>
      </c>
      <c r="E13" s="26">
        <f>_xlfn.IFERROR(VLOOKUP($A13,'[1]Febrero'!$D$3:$EC$400,95,0)," ")</f>
        <v>15.3846153846154</v>
      </c>
      <c r="F13" s="27">
        <f>_xlfn.IFERROR(VLOOKUP($A13,'[1]Febrero'!$D$3:$EC$400,96,0)," ")</f>
        <v>46.1538461538462</v>
      </c>
    </row>
    <row r="14" spans="1:6" ht="15.75">
      <c r="A14" s="84" t="s">
        <v>100</v>
      </c>
      <c r="B14" s="9"/>
      <c r="C14" s="21" t="s">
        <v>161</v>
      </c>
      <c r="D14" s="26">
        <f>_xlfn.IFERROR(VLOOKUP($A14,'[1]Febrero'!$D$3:$EC$400,94,0)," ")</f>
        <v>18.1818181818182</v>
      </c>
      <c r="E14" s="26">
        <f>_xlfn.IFERROR(VLOOKUP($A14,'[1]Febrero'!$D$3:$EC$400,95,0)," ")</f>
        <v>27.2727272727273</v>
      </c>
      <c r="F14" s="27">
        <f>_xlfn.IFERROR(VLOOKUP($A14,'[1]Febrero'!$D$3:$EC$400,96,0)," ")</f>
        <v>54.5454545454545</v>
      </c>
    </row>
    <row r="15" spans="1:6" ht="15.75">
      <c r="A15" s="104" t="s">
        <v>163</v>
      </c>
      <c r="B15" s="9"/>
      <c r="C15" s="87" t="s">
        <v>146</v>
      </c>
      <c r="D15" s="26">
        <f>_xlfn.IFERROR(VLOOKUP($A15,'[1]Febrero'!$D$3:$EC$400,94,0)," ")</f>
        <v>18.1818181818182</v>
      </c>
      <c r="E15" s="26">
        <f>_xlfn.IFERROR(VLOOKUP($A15,'[1]Febrero'!$D$3:$EC$400,95,0)," ")</f>
        <v>54.5454545454545</v>
      </c>
      <c r="F15" s="27">
        <f>_xlfn.IFERROR(VLOOKUP($A15,'[1]Febrero'!$D$3:$EC$400,96,0)," ")</f>
        <v>27.2727272727273</v>
      </c>
    </row>
    <row r="16" spans="1:6" ht="15.75">
      <c r="A16" s="84" t="s">
        <v>108</v>
      </c>
      <c r="B16" s="9"/>
      <c r="C16" s="21" t="s">
        <v>152</v>
      </c>
      <c r="D16" s="26">
        <f>_xlfn.IFERROR(VLOOKUP($A16,'[1]Febrero'!$D$3:$EC$400,94,0)," ")</f>
        <v>22.2222222222222</v>
      </c>
      <c r="E16" s="26">
        <f>_xlfn.IFERROR(VLOOKUP($A16,'[1]Febrero'!$D$3:$EC$400,95,0)," ")</f>
        <v>22.2222222222222</v>
      </c>
      <c r="F16" s="27">
        <f>_xlfn.IFERROR(VLOOKUP($A16,'[1]Febrero'!$D$3:$EC$400,96,0)," ")</f>
        <v>55.5555555555556</v>
      </c>
    </row>
    <row r="17" spans="1:6" ht="15.75">
      <c r="A17" s="84" t="s">
        <v>111</v>
      </c>
      <c r="B17" s="9"/>
      <c r="C17" s="21" t="s">
        <v>155</v>
      </c>
      <c r="D17" s="26">
        <f>_xlfn.IFERROR(VLOOKUP($A17,'[1]Febrero'!$D$3:$EC$400,94,0)," ")</f>
        <v>33.3333333333333</v>
      </c>
      <c r="E17" s="26">
        <f>_xlfn.IFERROR(VLOOKUP($A17,'[1]Febrero'!$D$3:$EC$400,95,0)," ")</f>
        <v>0</v>
      </c>
      <c r="F17" s="27">
        <f>_xlfn.IFERROR(VLOOKUP($A17,'[1]Febrero'!$D$3:$EC$400,96,0)," ")</f>
        <v>66.6666666666666</v>
      </c>
    </row>
    <row r="18" spans="1:6" ht="15.75">
      <c r="A18" s="84" t="s">
        <v>112</v>
      </c>
      <c r="B18" s="9"/>
      <c r="C18" s="21" t="s">
        <v>156</v>
      </c>
      <c r="D18" s="26">
        <f>_xlfn.IFERROR(VLOOKUP($A18,'[1]Febrero'!$D$3:$EC$400,94,0)," ")</f>
        <v>11.1111111111111</v>
      </c>
      <c r="E18" s="26">
        <f>_xlfn.IFERROR(VLOOKUP($A18,'[1]Febrero'!$D$3:$EC$400,95,0)," ")</f>
        <v>33.3333333333333</v>
      </c>
      <c r="F18" s="27">
        <f>_xlfn.IFERROR(VLOOKUP($A18,'[1]Febrero'!$D$3:$EC$400,96,0)," ")</f>
        <v>55.5555555555556</v>
      </c>
    </row>
    <row r="19" spans="1:6" ht="16.5" thickBot="1">
      <c r="A19" s="83" t="s">
        <v>113</v>
      </c>
      <c r="B19" s="9"/>
      <c r="C19" s="21" t="s">
        <v>157</v>
      </c>
      <c r="D19" s="26">
        <f>_xlfn.IFERROR(VLOOKUP($A19,'[1]Febrero'!$D$3:$EC$400,94,0)," ")</f>
        <v>50</v>
      </c>
      <c r="E19" s="26">
        <f>_xlfn.IFERROR(VLOOKUP($A19,'[1]Febrero'!$D$3:$EC$400,95,0)," ")</f>
        <v>0</v>
      </c>
      <c r="F19" s="27">
        <f>_xlfn.IFERROR(VLOOKUP($A19,'[1]Febrero'!$D$3:$EC$400,96,0)," ")</f>
        <v>50</v>
      </c>
    </row>
    <row r="20" spans="1:6" s="65" customFormat="1" ht="16.5" thickBot="1">
      <c r="A20" s="20" t="s">
        <v>114</v>
      </c>
      <c r="B20" s="9"/>
      <c r="C20" s="22" t="s">
        <v>22</v>
      </c>
      <c r="D20" s="66">
        <f>_xlfn.IFERROR(VLOOKUP($A20,'[1]Febrero'!$D$3:$EC$400,94,0)," ")</f>
        <v>26.3779527559055</v>
      </c>
      <c r="E20" s="66">
        <f>_xlfn.IFERROR(VLOOKUP($A20,'[1]Febrero'!$D$3:$EC$400,95,0)," ")</f>
        <v>25.9842519685039</v>
      </c>
      <c r="F20" s="67">
        <f>_xlfn.IFERROR(VLOOKUP($A20,'[1]Febrero'!$D$3:$EC$400,96,0)," ")</f>
        <v>47.6377952755906</v>
      </c>
    </row>
    <row r="21" spans="4:6" ht="15.75">
      <c r="D21" s="10"/>
      <c r="E21" s="10"/>
      <c r="F21" s="10"/>
    </row>
    <row r="22" spans="3:6" ht="15.75">
      <c r="C22" s="68" t="s">
        <v>21</v>
      </c>
      <c r="D22" s="12"/>
      <c r="E22" s="12"/>
      <c r="F22" s="12"/>
    </row>
    <row r="23" spans="3:6" ht="15.75">
      <c r="C23" s="69"/>
      <c r="D23" s="116"/>
      <c r="E23" s="116"/>
      <c r="F23" s="116"/>
    </row>
    <row r="24" ht="15.75">
      <c r="D24" s="120"/>
    </row>
  </sheetData>
  <sheetProtection/>
  <printOptions horizontalCentered="1" verticalCentered="1"/>
  <pageMargins left="0.41" right="0.51" top="0.27" bottom="0.49" header="0" footer="0"/>
  <pageSetup horizontalDpi="180" verticalDpi="180" orientation="landscape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zoomScale="90" zoomScaleNormal="90" zoomScalePageLayoutView="0" workbookViewId="0" topLeftCell="A1">
      <pane xSplit="3" ySplit="5" topLeftCell="D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C12" sqref="C12"/>
    </sheetView>
  </sheetViews>
  <sheetFormatPr defaultColWidth="8.421875" defaultRowHeight="12.75"/>
  <cols>
    <col min="1" max="1" width="3.8515625" style="44" hidden="1" customWidth="1"/>
    <col min="2" max="2" width="3.7109375" style="45" customWidth="1"/>
    <col min="3" max="3" width="55.140625" style="45" customWidth="1"/>
    <col min="4" max="15" width="17.8515625" style="45" customWidth="1"/>
    <col min="16" max="16" width="19.421875" style="45" customWidth="1"/>
    <col min="17" max="17" width="24.57421875" style="45" bestFit="1" customWidth="1"/>
    <col min="18" max="21" width="17.8515625" style="45" customWidth="1"/>
    <col min="22" max="22" width="21.28125" style="45" customWidth="1"/>
    <col min="23" max="31" width="17.8515625" style="45" customWidth="1"/>
    <col min="32" max="32" width="19.421875" style="45" customWidth="1"/>
    <col min="33" max="35" width="17.8515625" style="45" customWidth="1"/>
    <col min="36" max="36" width="16.57421875" style="45" customWidth="1"/>
    <col min="37" max="37" width="16.28125" style="45" customWidth="1"/>
    <col min="38" max="16384" width="8.421875" style="45" customWidth="1"/>
  </cols>
  <sheetData>
    <row r="1" spans="3:35" ht="15.75">
      <c r="C1" s="46" t="s">
        <v>25</v>
      </c>
      <c r="D1" s="47"/>
      <c r="E1" s="46" t="s">
        <v>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3:35" ht="15.75">
      <c r="C2" s="49" t="s">
        <v>23</v>
      </c>
      <c r="D2" s="146" t="s">
        <v>178</v>
      </c>
      <c r="E2" s="146"/>
      <c r="F2" s="14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3:35" ht="15.75">
      <c r="C3" s="46" t="s">
        <v>24</v>
      </c>
      <c r="D3" s="50"/>
      <c r="E3" s="49" t="s">
        <v>27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ht="16.5" thickBot="1"/>
    <row r="5" spans="1:37" s="52" customFormat="1" ht="60.75" thickBot="1">
      <c r="A5" s="51"/>
      <c r="C5" s="92" t="s">
        <v>3</v>
      </c>
      <c r="D5" s="89" t="s">
        <v>28</v>
      </c>
      <c r="E5" s="89" t="s">
        <v>38</v>
      </c>
      <c r="F5" s="89" t="s">
        <v>29</v>
      </c>
      <c r="G5" s="89" t="s">
        <v>30</v>
      </c>
      <c r="H5" s="89" t="s">
        <v>39</v>
      </c>
      <c r="I5" s="89" t="s">
        <v>40</v>
      </c>
      <c r="J5" s="89" t="s">
        <v>31</v>
      </c>
      <c r="K5" s="89" t="s">
        <v>41</v>
      </c>
      <c r="L5" s="89" t="s">
        <v>42</v>
      </c>
      <c r="M5" s="90" t="s">
        <v>64</v>
      </c>
      <c r="N5" s="90" t="s">
        <v>43</v>
      </c>
      <c r="O5" s="90" t="s">
        <v>65</v>
      </c>
      <c r="P5" s="90" t="s">
        <v>44</v>
      </c>
      <c r="Q5" s="90" t="s">
        <v>45</v>
      </c>
      <c r="R5" s="90" t="s">
        <v>46</v>
      </c>
      <c r="S5" s="90" t="s">
        <v>47</v>
      </c>
      <c r="T5" s="90" t="s">
        <v>48</v>
      </c>
      <c r="U5" s="90" t="s">
        <v>49</v>
      </c>
      <c r="V5" s="90" t="s">
        <v>50</v>
      </c>
      <c r="W5" s="90" t="s">
        <v>51</v>
      </c>
      <c r="X5" s="90" t="s">
        <v>52</v>
      </c>
      <c r="Y5" s="90" t="s">
        <v>53</v>
      </c>
      <c r="Z5" s="90" t="s">
        <v>54</v>
      </c>
      <c r="AA5" s="90" t="s">
        <v>55</v>
      </c>
      <c r="AB5" s="90" t="s">
        <v>56</v>
      </c>
      <c r="AC5" s="90" t="s">
        <v>57</v>
      </c>
      <c r="AD5" s="90" t="s">
        <v>58</v>
      </c>
      <c r="AE5" s="90" t="s">
        <v>59</v>
      </c>
      <c r="AF5" s="90" t="s">
        <v>60</v>
      </c>
      <c r="AG5" s="90" t="s">
        <v>61</v>
      </c>
      <c r="AH5" s="90" t="s">
        <v>62</v>
      </c>
      <c r="AI5" s="91" t="s">
        <v>63</v>
      </c>
      <c r="AJ5" s="91" t="s">
        <v>174</v>
      </c>
      <c r="AK5" s="91" t="s">
        <v>175</v>
      </c>
    </row>
    <row r="6" spans="1:37" s="53" customFormat="1" ht="15.75">
      <c r="A6" s="83" t="s">
        <v>66</v>
      </c>
      <c r="B6" s="1"/>
      <c r="C6" s="21" t="s">
        <v>170</v>
      </c>
      <c r="D6" s="82">
        <f>_xlfn.IFERROR(VLOOKUP($A6,'[1]Febrero'!$D$3:$EC$400,COLUMN()+9,0)," ")</f>
        <v>6.89655172413793</v>
      </c>
      <c r="E6" s="55">
        <f>_xlfn.IFERROR(VLOOKUP($A6,'[1]Febrero'!$D$3:$EC$400,COLUMN()+9,0)," ")</f>
        <v>25.8620689655172</v>
      </c>
      <c r="F6" s="55">
        <f>_xlfn.IFERROR(VLOOKUP($A6,'[1]Febrero'!$D$3:$EC$400,COLUMN()+9,0)," ")</f>
        <v>12.0689655172414</v>
      </c>
      <c r="G6" s="55">
        <f>_xlfn.IFERROR(VLOOKUP($A6,'[1]Febrero'!$D$3:$EC$400,COLUMN()+9,0)," ")</f>
        <v>18.9655172413793</v>
      </c>
      <c r="H6" s="55">
        <f>_xlfn.IFERROR(VLOOKUP($A6,'[1]Febrero'!$D$3:$EC$400,COLUMN()+9,0)," ")</f>
        <v>1.72413793103448</v>
      </c>
      <c r="I6" s="55">
        <f>_xlfn.IFERROR(VLOOKUP($A6,'[1]Febrero'!$D$3:$EC$400,COLUMN()+9,0)," ")</f>
        <v>1.72413793103448</v>
      </c>
      <c r="J6" s="55">
        <f>_xlfn.IFERROR(VLOOKUP($A6,'[1]Febrero'!$D$3:$EC$400,COLUMN()+9,0)," ")</f>
        <v>3.44827586206896</v>
      </c>
      <c r="K6" s="55">
        <f>_xlfn.IFERROR(VLOOKUP($A6,'[1]Febrero'!$D$3:$EC$400,COLUMN()+9,0)," ")</f>
        <v>8.62068965517241</v>
      </c>
      <c r="L6" s="55">
        <f>_xlfn.IFERROR(VLOOKUP($A6,'[1]Febrero'!$D$3:$EC$400,COLUMN()+9,0)," ")</f>
        <v>29.3103448275862</v>
      </c>
      <c r="M6" s="55">
        <f>_xlfn.IFERROR(VLOOKUP($A6,'[1]Febrero'!$D$3:$EC$400,COLUMN()+9,0)," ")</f>
        <v>6.89655172413793</v>
      </c>
      <c r="N6" s="55">
        <f>_xlfn.IFERROR(VLOOKUP($A6,'[1]Febrero'!$D$3:$EC$400,COLUMN()+9,0)," ")</f>
        <v>18.9655172413793</v>
      </c>
      <c r="O6" s="55">
        <f>_xlfn.IFERROR(VLOOKUP($A6,'[1]Febrero'!$D$3:$EC$400,COLUMN()+9,0)," ")</f>
        <v>6.89655172413793</v>
      </c>
      <c r="P6" s="55">
        <f>_xlfn.IFERROR(VLOOKUP($A6,'[1]Febrero'!$D$3:$EC$400,COLUMN()+9,0)," ")</f>
        <v>6.89655172413793</v>
      </c>
      <c r="Q6" s="55">
        <f>_xlfn.IFERROR(VLOOKUP($A6,'[1]Febrero'!$D$3:$EC$400,COLUMN()+9,0)," ")</f>
        <v>0</v>
      </c>
      <c r="R6" s="55">
        <f>_xlfn.IFERROR(VLOOKUP($A6,'[1]Febrero'!$D$3:$EC$400,COLUMN()+9,0)," ")</f>
        <v>8.62068965517241</v>
      </c>
      <c r="S6" s="55">
        <f>_xlfn.IFERROR(VLOOKUP($A6,'[1]Febrero'!$D$3:$EC$400,COLUMN()+9,0)," ")</f>
        <v>0</v>
      </c>
      <c r="T6" s="55">
        <f>_xlfn.IFERROR(VLOOKUP($A6,'[1]Febrero'!$D$3:$EC$400,COLUMN()+9,0)," ")</f>
        <v>12.0689655172414</v>
      </c>
      <c r="U6" s="55">
        <f>_xlfn.IFERROR(VLOOKUP($A6,'[1]Febrero'!$D$3:$EC$400,COLUMN()+9,0)," ")</f>
        <v>1.72413793103448</v>
      </c>
      <c r="V6" s="55">
        <f>_xlfn.IFERROR(VLOOKUP($A6,'[1]Febrero'!$D$3:$EC$400,COLUMN()+9,0)," ")</f>
        <v>1.72413793103448</v>
      </c>
      <c r="W6" s="55">
        <f>_xlfn.IFERROR(VLOOKUP($A6,'[1]Febrero'!$D$3:$EC$400,COLUMN()+9,0)," ")</f>
        <v>0</v>
      </c>
      <c r="X6" s="55">
        <f>_xlfn.IFERROR(VLOOKUP($A6,'[1]Febrero'!$D$3:$EC$400,COLUMN()+9,0)," ")</f>
        <v>3.44827586206896</v>
      </c>
      <c r="Y6" s="55">
        <f>_xlfn.IFERROR(VLOOKUP($A6,'[1]Febrero'!$D$3:$EC$400,COLUMN()+9,0)," ")</f>
        <v>0</v>
      </c>
      <c r="Z6" s="55">
        <f>_xlfn.IFERROR(VLOOKUP($A6,'[1]Febrero'!$D$3:$EC$400,COLUMN()+9,0)," ")</f>
        <v>1.72413793103448</v>
      </c>
      <c r="AA6" s="55">
        <f>_xlfn.IFERROR(VLOOKUP($A6,'[1]Febrero'!$D$3:$EC$400,COLUMN()+9,0)," ")</f>
        <v>0</v>
      </c>
      <c r="AB6" s="55">
        <f>_xlfn.IFERROR(VLOOKUP($A6,'[1]Febrero'!$D$3:$EC$400,COLUMN()+9,0)," ")</f>
        <v>1.72413793103448</v>
      </c>
      <c r="AC6" s="55">
        <f>_xlfn.IFERROR(VLOOKUP($A6,'[1]Febrero'!$D$3:$EC$400,COLUMN()+9,0)," ")</f>
        <v>0</v>
      </c>
      <c r="AD6" s="55">
        <f>_xlfn.IFERROR(VLOOKUP($A6,'[1]Febrero'!$D$3:$EC$400,COLUMN()+9,0)," ")</f>
        <v>0</v>
      </c>
      <c r="AE6" s="55">
        <f>_xlfn.IFERROR(VLOOKUP($A6,'[1]Febrero'!$D$3:$EC$400,COLUMN()+9,0)," ")</f>
        <v>0</v>
      </c>
      <c r="AF6" s="55">
        <f>_xlfn.IFERROR(VLOOKUP($A6,'[1]Febrero'!$D$3:$EC$400,COLUMN()+9,0)," ")</f>
        <v>1.72413793103448</v>
      </c>
      <c r="AG6" s="55">
        <f>_xlfn.IFERROR(VLOOKUP($A6,'[1]Febrero'!$D$3:$EC$400,COLUMN()+9,0)," ")</f>
        <v>0</v>
      </c>
      <c r="AH6" s="55">
        <f>_xlfn.IFERROR(VLOOKUP($A6,'[1]Febrero'!$D$3:$EC$400,COLUMN()+9,0)," ")</f>
        <v>3.44827586206896</v>
      </c>
      <c r="AI6" s="56">
        <f>_xlfn.IFERROR(VLOOKUP($A6,'[1]Febrero'!$D$3:$EC$400,COLUMN()+9,0)," ")</f>
        <v>0</v>
      </c>
      <c r="AJ6" s="56">
        <f>_xlfn.IFERROR(VLOOKUP($A6,'[1]Febrero'!$D$3:$EC$400,COLUMN()+9,0)," ")</f>
        <v>0</v>
      </c>
      <c r="AK6" s="56">
        <f>_xlfn.IFERROR(VLOOKUP($A6,'[1]Febrero'!$D$3:$EC$400,COLUMN()+9,0)," ")</f>
        <v>0</v>
      </c>
    </row>
    <row r="7" spans="1:37" ht="15.75">
      <c r="A7" s="83" t="s">
        <v>81</v>
      </c>
      <c r="B7" s="17"/>
      <c r="C7" s="21" t="s">
        <v>158</v>
      </c>
      <c r="D7" s="54">
        <f>_xlfn.IFERROR(VLOOKUP($A7,'[1]Febrero'!$D$3:$EC$400,COLUMN()+9,0)," ")</f>
        <v>0</v>
      </c>
      <c r="E7" s="55">
        <f>_xlfn.IFERROR(VLOOKUP($A7,'[1]Febrero'!$D$3:$EC$400,COLUMN()+9,0)," ")</f>
        <v>0</v>
      </c>
      <c r="F7" s="55">
        <f>_xlfn.IFERROR(VLOOKUP($A7,'[1]Febrero'!$D$3:$EC$400,COLUMN()+9,0)," ")</f>
        <v>0</v>
      </c>
      <c r="G7" s="55">
        <f>_xlfn.IFERROR(VLOOKUP($A7,'[1]Febrero'!$D$3:$EC$400,COLUMN()+9,0)," ")</f>
        <v>0</v>
      </c>
      <c r="H7" s="55">
        <f>_xlfn.IFERROR(VLOOKUP($A7,'[1]Febrero'!$D$3:$EC$400,COLUMN()+9,0)," ")</f>
        <v>0</v>
      </c>
      <c r="I7" s="55">
        <f>_xlfn.IFERROR(VLOOKUP($A7,'[1]Febrero'!$D$3:$EC$400,COLUMN()+9,0)," ")</f>
        <v>0</v>
      </c>
      <c r="J7" s="55">
        <f>_xlfn.IFERROR(VLOOKUP($A7,'[1]Febrero'!$D$3:$EC$400,COLUMN()+9,0)," ")</f>
        <v>0</v>
      </c>
      <c r="K7" s="55">
        <f>_xlfn.IFERROR(VLOOKUP($A7,'[1]Febrero'!$D$3:$EC$400,COLUMN()+9,0)," ")</f>
        <v>33.3333333333333</v>
      </c>
      <c r="L7" s="55">
        <f>_xlfn.IFERROR(VLOOKUP($A7,'[1]Febrero'!$D$3:$EC$400,COLUMN()+9,0)," ")</f>
        <v>33.3333333333333</v>
      </c>
      <c r="M7" s="55">
        <f>_xlfn.IFERROR(VLOOKUP($A7,'[1]Febrero'!$D$3:$EC$400,COLUMN()+9,0)," ")</f>
        <v>0</v>
      </c>
      <c r="N7" s="55">
        <f>_xlfn.IFERROR(VLOOKUP($A7,'[1]Febrero'!$D$3:$EC$400,COLUMN()+9,0)," ")</f>
        <v>33.3333333333333</v>
      </c>
      <c r="O7" s="55">
        <f>_xlfn.IFERROR(VLOOKUP($A7,'[1]Febrero'!$D$3:$EC$400,COLUMN()+9,0)," ")</f>
        <v>33.3333333333333</v>
      </c>
      <c r="P7" s="55">
        <f>_xlfn.IFERROR(VLOOKUP($A7,'[1]Febrero'!$D$3:$EC$400,COLUMN()+9,0)," ")</f>
        <v>33.3333333333333</v>
      </c>
      <c r="Q7" s="55">
        <f>_xlfn.IFERROR(VLOOKUP($A7,'[1]Febrero'!$D$3:$EC$400,COLUMN()+9,0)," ")</f>
        <v>0</v>
      </c>
      <c r="R7" s="55">
        <f>_xlfn.IFERROR(VLOOKUP($A7,'[1]Febrero'!$D$3:$EC$400,COLUMN()+9,0)," ")</f>
        <v>0</v>
      </c>
      <c r="S7" s="55">
        <f>_xlfn.IFERROR(VLOOKUP($A7,'[1]Febrero'!$D$3:$EC$400,COLUMN()+9,0)," ")</f>
        <v>0</v>
      </c>
      <c r="T7" s="55">
        <f>_xlfn.IFERROR(VLOOKUP($A7,'[1]Febrero'!$D$3:$EC$400,COLUMN()+9,0)," ")</f>
        <v>0</v>
      </c>
      <c r="U7" s="55">
        <f>_xlfn.IFERROR(VLOOKUP($A7,'[1]Febrero'!$D$3:$EC$400,COLUMN()+9,0)," ")</f>
        <v>0</v>
      </c>
      <c r="V7" s="55">
        <f>_xlfn.IFERROR(VLOOKUP($A7,'[1]Febrero'!$D$3:$EC$400,COLUMN()+9,0)," ")</f>
        <v>33.3333333333333</v>
      </c>
      <c r="W7" s="55">
        <f>_xlfn.IFERROR(VLOOKUP($A7,'[1]Febrero'!$D$3:$EC$400,COLUMN()+9,0)," ")</f>
        <v>0</v>
      </c>
      <c r="X7" s="55">
        <f>_xlfn.IFERROR(VLOOKUP($A7,'[1]Febrero'!$D$3:$EC$400,COLUMN()+9,0)," ")</f>
        <v>66.6666666666666</v>
      </c>
      <c r="Y7" s="55">
        <f>_xlfn.IFERROR(VLOOKUP($A7,'[1]Febrero'!$D$3:$EC$400,COLUMN()+9,0)," ")</f>
        <v>0</v>
      </c>
      <c r="Z7" s="55">
        <f>_xlfn.IFERROR(VLOOKUP($A7,'[1]Febrero'!$D$3:$EC$400,COLUMN()+9,0)," ")</f>
        <v>0</v>
      </c>
      <c r="AA7" s="55">
        <f>_xlfn.IFERROR(VLOOKUP($A7,'[1]Febrero'!$D$3:$EC$400,COLUMN()+9,0)," ")</f>
        <v>0</v>
      </c>
      <c r="AB7" s="55">
        <f>_xlfn.IFERROR(VLOOKUP($A7,'[1]Febrero'!$D$3:$EC$400,COLUMN()+9,0)," ")</f>
        <v>0</v>
      </c>
      <c r="AC7" s="55">
        <f>_xlfn.IFERROR(VLOOKUP($A7,'[1]Febrero'!$D$3:$EC$400,COLUMN()+9,0)," ")</f>
        <v>0</v>
      </c>
      <c r="AD7" s="55">
        <f>_xlfn.IFERROR(VLOOKUP($A7,'[1]Febrero'!$D$3:$EC$400,COLUMN()+9,0)," ")</f>
        <v>0</v>
      </c>
      <c r="AE7" s="55">
        <f>_xlfn.IFERROR(VLOOKUP($A7,'[1]Febrero'!$D$3:$EC$400,COLUMN()+9,0)," ")</f>
        <v>0</v>
      </c>
      <c r="AF7" s="55">
        <f>_xlfn.IFERROR(VLOOKUP($A7,'[1]Febrero'!$D$3:$EC$400,COLUMN()+9,0)," ")</f>
        <v>0</v>
      </c>
      <c r="AG7" s="55">
        <f>_xlfn.IFERROR(VLOOKUP($A7,'[1]Febrero'!$D$3:$EC$400,COLUMN()+9,0)," ")</f>
        <v>0</v>
      </c>
      <c r="AH7" s="55">
        <f>_xlfn.IFERROR(VLOOKUP($A7,'[1]Febrero'!$D$3:$EC$400,COLUMN()+9,0)," ")</f>
        <v>0</v>
      </c>
      <c r="AI7" s="56">
        <f>_xlfn.IFERROR(VLOOKUP($A7,'[1]Febrero'!$D$3:$EC$400,COLUMN()+9,0)," ")</f>
        <v>0</v>
      </c>
      <c r="AJ7" s="56">
        <f>_xlfn.IFERROR(VLOOKUP($A7,'[1]Febrero'!$D$3:$EC$400,COLUMN()+9,0)," ")</f>
        <v>0</v>
      </c>
      <c r="AK7" s="56">
        <f>_xlfn.IFERROR(VLOOKUP($A7,'[1]Febrero'!$D$3:$EC$400,COLUMN()+9,0)," ")</f>
        <v>0</v>
      </c>
    </row>
    <row r="8" spans="1:37" ht="15.75">
      <c r="A8" s="83" t="s">
        <v>82</v>
      </c>
      <c r="B8" s="17"/>
      <c r="C8" s="21" t="s">
        <v>129</v>
      </c>
      <c r="D8" s="54">
        <f>_xlfn.IFERROR(VLOOKUP($A8,'[1]Febrero'!$D$3:$EC$400,COLUMN()+9,0)," ")</f>
        <v>0</v>
      </c>
      <c r="E8" s="55">
        <f>_xlfn.IFERROR(VLOOKUP($A8,'[1]Febrero'!$D$3:$EC$400,COLUMN()+9,0)," ")</f>
        <v>37.5</v>
      </c>
      <c r="F8" s="55">
        <f>_xlfn.IFERROR(VLOOKUP($A8,'[1]Febrero'!$D$3:$EC$400,COLUMN()+9,0)," ")</f>
        <v>25</v>
      </c>
      <c r="G8" s="55">
        <f>_xlfn.IFERROR(VLOOKUP($A8,'[1]Febrero'!$D$3:$EC$400,COLUMN()+9,0)," ")</f>
        <v>12.5</v>
      </c>
      <c r="H8" s="55">
        <f>_xlfn.IFERROR(VLOOKUP($A8,'[1]Febrero'!$D$3:$EC$400,COLUMN()+9,0)," ")</f>
        <v>0</v>
      </c>
      <c r="I8" s="55">
        <f>_xlfn.IFERROR(VLOOKUP($A8,'[1]Febrero'!$D$3:$EC$400,COLUMN()+9,0)," ")</f>
        <v>25</v>
      </c>
      <c r="J8" s="55">
        <f>_xlfn.IFERROR(VLOOKUP($A8,'[1]Febrero'!$D$3:$EC$400,COLUMN()+9,0)," ")</f>
        <v>0</v>
      </c>
      <c r="K8" s="55">
        <f>_xlfn.IFERROR(VLOOKUP($A8,'[1]Febrero'!$D$3:$EC$400,COLUMN()+9,0)," ")</f>
        <v>50</v>
      </c>
      <c r="L8" s="55">
        <f>_xlfn.IFERROR(VLOOKUP($A8,'[1]Febrero'!$D$3:$EC$400,COLUMN()+9,0)," ")</f>
        <v>25</v>
      </c>
      <c r="M8" s="55">
        <f>_xlfn.IFERROR(VLOOKUP($A8,'[1]Febrero'!$D$3:$EC$400,COLUMN()+9,0)," ")</f>
        <v>0</v>
      </c>
      <c r="N8" s="55">
        <f>_xlfn.IFERROR(VLOOKUP($A8,'[1]Febrero'!$D$3:$EC$400,COLUMN()+9,0)," ")</f>
        <v>25</v>
      </c>
      <c r="O8" s="55">
        <f>_xlfn.IFERROR(VLOOKUP($A8,'[1]Febrero'!$D$3:$EC$400,COLUMN()+9,0)," ")</f>
        <v>0</v>
      </c>
      <c r="P8" s="55">
        <f>_xlfn.IFERROR(VLOOKUP($A8,'[1]Febrero'!$D$3:$EC$400,COLUMN()+9,0)," ")</f>
        <v>12.5</v>
      </c>
      <c r="Q8" s="55">
        <f>_xlfn.IFERROR(VLOOKUP($A8,'[1]Febrero'!$D$3:$EC$400,COLUMN()+9,0)," ")</f>
        <v>0</v>
      </c>
      <c r="R8" s="55">
        <f>_xlfn.IFERROR(VLOOKUP($A8,'[1]Febrero'!$D$3:$EC$400,COLUMN()+9,0)," ")</f>
        <v>0</v>
      </c>
      <c r="S8" s="55">
        <f>_xlfn.IFERROR(VLOOKUP($A8,'[1]Febrero'!$D$3:$EC$400,COLUMN()+9,0)," ")</f>
        <v>0</v>
      </c>
      <c r="T8" s="55">
        <f>_xlfn.IFERROR(VLOOKUP($A8,'[1]Febrero'!$D$3:$EC$400,COLUMN()+9,0)," ")</f>
        <v>12.5</v>
      </c>
      <c r="U8" s="55">
        <f>_xlfn.IFERROR(VLOOKUP($A8,'[1]Febrero'!$D$3:$EC$400,COLUMN()+9,0)," ")</f>
        <v>0</v>
      </c>
      <c r="V8" s="55">
        <f>_xlfn.IFERROR(VLOOKUP($A8,'[1]Febrero'!$D$3:$EC$400,COLUMN()+9,0)," ")</f>
        <v>12.5</v>
      </c>
      <c r="W8" s="55">
        <f>_xlfn.IFERROR(VLOOKUP($A8,'[1]Febrero'!$D$3:$EC$400,COLUMN()+9,0)," ")</f>
        <v>0</v>
      </c>
      <c r="X8" s="55">
        <f>_xlfn.IFERROR(VLOOKUP($A8,'[1]Febrero'!$D$3:$EC$400,COLUMN()+9,0)," ")</f>
        <v>12.5</v>
      </c>
      <c r="Y8" s="55">
        <f>_xlfn.IFERROR(VLOOKUP($A8,'[1]Febrero'!$D$3:$EC$400,COLUMN()+9,0)," ")</f>
        <v>0</v>
      </c>
      <c r="Z8" s="55">
        <f>_xlfn.IFERROR(VLOOKUP($A8,'[1]Febrero'!$D$3:$EC$400,COLUMN()+9,0)," ")</f>
        <v>0</v>
      </c>
      <c r="AA8" s="55">
        <f>_xlfn.IFERROR(VLOOKUP($A8,'[1]Febrero'!$D$3:$EC$400,COLUMN()+9,0)," ")</f>
        <v>0</v>
      </c>
      <c r="AB8" s="55">
        <f>_xlfn.IFERROR(VLOOKUP($A8,'[1]Febrero'!$D$3:$EC$400,COLUMN()+9,0)," ")</f>
        <v>0</v>
      </c>
      <c r="AC8" s="55">
        <f>_xlfn.IFERROR(VLOOKUP($A8,'[1]Febrero'!$D$3:$EC$400,COLUMN()+9,0)," ")</f>
        <v>0</v>
      </c>
      <c r="AD8" s="55">
        <f>_xlfn.IFERROR(VLOOKUP($A8,'[1]Febrero'!$D$3:$EC$400,COLUMN()+9,0)," ")</f>
        <v>0</v>
      </c>
      <c r="AE8" s="55">
        <f>_xlfn.IFERROR(VLOOKUP($A8,'[1]Febrero'!$D$3:$EC$400,COLUMN()+9,0)," ")</f>
        <v>0</v>
      </c>
      <c r="AF8" s="55">
        <f>_xlfn.IFERROR(VLOOKUP($A8,'[1]Febrero'!$D$3:$EC$400,COLUMN()+9,0)," ")</f>
        <v>0</v>
      </c>
      <c r="AG8" s="55">
        <f>_xlfn.IFERROR(VLOOKUP($A8,'[1]Febrero'!$D$3:$EC$400,COLUMN()+9,0)," ")</f>
        <v>0</v>
      </c>
      <c r="AH8" s="55">
        <f>_xlfn.IFERROR(VLOOKUP($A8,'[1]Febrero'!$D$3:$EC$400,COLUMN()+9,0)," ")</f>
        <v>0</v>
      </c>
      <c r="AI8" s="56">
        <f>_xlfn.IFERROR(VLOOKUP($A8,'[1]Febrero'!$D$3:$EC$400,COLUMN()+9,0)," ")</f>
        <v>0</v>
      </c>
      <c r="AJ8" s="56">
        <f>_xlfn.IFERROR(VLOOKUP($A8,'[1]Febrero'!$D$3:$EC$400,COLUMN()+9,0)," ")</f>
        <v>0</v>
      </c>
      <c r="AK8" s="56">
        <f>_xlfn.IFERROR(VLOOKUP($A8,'[1]Febrero'!$D$3:$EC$400,COLUMN()+9,0)," ")</f>
        <v>0</v>
      </c>
    </row>
    <row r="9" spans="1:37" ht="15.75">
      <c r="A9" s="84" t="s">
        <v>87</v>
      </c>
      <c r="B9" s="17"/>
      <c r="C9" s="21" t="s">
        <v>159</v>
      </c>
      <c r="D9" s="54">
        <f>_xlfn.IFERROR(VLOOKUP($A9,'[1]Febrero'!$D$3:$EC$400,COLUMN()+9,0)," ")</f>
        <v>0</v>
      </c>
      <c r="E9" s="55">
        <f>_xlfn.IFERROR(VLOOKUP($A9,'[1]Febrero'!$D$3:$EC$400,COLUMN()+9,0)," ")</f>
        <v>10</v>
      </c>
      <c r="F9" s="55">
        <f>_xlfn.IFERROR(VLOOKUP($A9,'[1]Febrero'!$D$3:$EC$400,COLUMN()+9,0)," ")</f>
        <v>20</v>
      </c>
      <c r="G9" s="55">
        <f>_xlfn.IFERROR(VLOOKUP($A9,'[1]Febrero'!$D$3:$EC$400,COLUMN()+9,0)," ")</f>
        <v>10</v>
      </c>
      <c r="H9" s="55">
        <f>_xlfn.IFERROR(VLOOKUP($A9,'[1]Febrero'!$D$3:$EC$400,COLUMN()+9,0)," ")</f>
        <v>0</v>
      </c>
      <c r="I9" s="55">
        <f>_xlfn.IFERROR(VLOOKUP($A9,'[1]Febrero'!$D$3:$EC$400,COLUMN()+9,0)," ")</f>
        <v>15</v>
      </c>
      <c r="J9" s="55">
        <f>_xlfn.IFERROR(VLOOKUP($A9,'[1]Febrero'!$D$3:$EC$400,COLUMN()+9,0)," ")</f>
        <v>30</v>
      </c>
      <c r="K9" s="55">
        <f>_xlfn.IFERROR(VLOOKUP($A9,'[1]Febrero'!$D$3:$EC$400,COLUMN()+9,0)," ")</f>
        <v>25</v>
      </c>
      <c r="L9" s="55">
        <f>_xlfn.IFERROR(VLOOKUP($A9,'[1]Febrero'!$D$3:$EC$400,COLUMN()+9,0)," ")</f>
        <v>0</v>
      </c>
      <c r="M9" s="55">
        <f>_xlfn.IFERROR(VLOOKUP($A9,'[1]Febrero'!$D$3:$EC$400,COLUMN()+9,0)," ")</f>
        <v>5</v>
      </c>
      <c r="N9" s="55">
        <f>_xlfn.IFERROR(VLOOKUP($A9,'[1]Febrero'!$D$3:$EC$400,COLUMN()+9,0)," ")</f>
        <v>5</v>
      </c>
      <c r="O9" s="55">
        <f>_xlfn.IFERROR(VLOOKUP($A9,'[1]Febrero'!$D$3:$EC$400,COLUMN()+9,0)," ")</f>
        <v>0</v>
      </c>
      <c r="P9" s="55">
        <f>_xlfn.IFERROR(VLOOKUP($A9,'[1]Febrero'!$D$3:$EC$400,COLUMN()+9,0)," ")</f>
        <v>0</v>
      </c>
      <c r="Q9" s="55">
        <f>_xlfn.IFERROR(VLOOKUP($A9,'[1]Febrero'!$D$3:$EC$400,COLUMN()+9,0)," ")</f>
        <v>0</v>
      </c>
      <c r="R9" s="55">
        <f>_xlfn.IFERROR(VLOOKUP($A9,'[1]Febrero'!$D$3:$EC$400,COLUMN()+9,0)," ")</f>
        <v>0</v>
      </c>
      <c r="S9" s="55">
        <f>_xlfn.IFERROR(VLOOKUP($A9,'[1]Febrero'!$D$3:$EC$400,COLUMN()+9,0)," ")</f>
        <v>0</v>
      </c>
      <c r="T9" s="55">
        <f>_xlfn.IFERROR(VLOOKUP($A9,'[1]Febrero'!$D$3:$EC$400,COLUMN()+9,0)," ")</f>
        <v>5</v>
      </c>
      <c r="U9" s="55">
        <f>_xlfn.IFERROR(VLOOKUP($A9,'[1]Febrero'!$D$3:$EC$400,COLUMN()+9,0)," ")</f>
        <v>15</v>
      </c>
      <c r="V9" s="55">
        <f>_xlfn.IFERROR(VLOOKUP($A9,'[1]Febrero'!$D$3:$EC$400,COLUMN()+9,0)," ")</f>
        <v>0</v>
      </c>
      <c r="W9" s="55">
        <f>_xlfn.IFERROR(VLOOKUP($A9,'[1]Febrero'!$D$3:$EC$400,COLUMN()+9,0)," ")</f>
        <v>0</v>
      </c>
      <c r="X9" s="55">
        <f>_xlfn.IFERROR(VLOOKUP($A9,'[1]Febrero'!$D$3:$EC$400,COLUMN()+9,0)," ")</f>
        <v>0</v>
      </c>
      <c r="Y9" s="55">
        <f>_xlfn.IFERROR(VLOOKUP($A9,'[1]Febrero'!$D$3:$EC$400,COLUMN()+9,0)," ")</f>
        <v>0</v>
      </c>
      <c r="Z9" s="55">
        <f>_xlfn.IFERROR(VLOOKUP($A9,'[1]Febrero'!$D$3:$EC$400,COLUMN()+9,0)," ")</f>
        <v>0</v>
      </c>
      <c r="AA9" s="55">
        <f>_xlfn.IFERROR(VLOOKUP($A9,'[1]Febrero'!$D$3:$EC$400,COLUMN()+9,0)," ")</f>
        <v>0</v>
      </c>
      <c r="AB9" s="55">
        <f>_xlfn.IFERROR(VLOOKUP($A9,'[1]Febrero'!$D$3:$EC$400,COLUMN()+9,0)," ")</f>
        <v>0</v>
      </c>
      <c r="AC9" s="55">
        <f>_xlfn.IFERROR(VLOOKUP($A9,'[1]Febrero'!$D$3:$EC$400,COLUMN()+9,0)," ")</f>
        <v>0</v>
      </c>
      <c r="AD9" s="55">
        <f>_xlfn.IFERROR(VLOOKUP($A9,'[1]Febrero'!$D$3:$EC$400,COLUMN()+9,0)," ")</f>
        <v>0</v>
      </c>
      <c r="AE9" s="55">
        <f>_xlfn.IFERROR(VLOOKUP($A9,'[1]Febrero'!$D$3:$EC$400,COLUMN()+9,0)," ")</f>
        <v>0</v>
      </c>
      <c r="AF9" s="55">
        <f>_xlfn.IFERROR(VLOOKUP($A9,'[1]Febrero'!$D$3:$EC$400,COLUMN()+9,0)," ")</f>
        <v>0</v>
      </c>
      <c r="AG9" s="55">
        <f>_xlfn.IFERROR(VLOOKUP($A9,'[1]Febrero'!$D$3:$EC$400,COLUMN()+9,0)," ")</f>
        <v>0</v>
      </c>
      <c r="AH9" s="55">
        <f>_xlfn.IFERROR(VLOOKUP($A9,'[1]Febrero'!$D$3:$EC$400,COLUMN()+9,0)," ")</f>
        <v>5</v>
      </c>
      <c r="AI9" s="56">
        <f>_xlfn.IFERROR(VLOOKUP($A9,'[1]Febrero'!$D$3:$EC$400,COLUMN()+9,0)," ")</f>
        <v>0</v>
      </c>
      <c r="AJ9" s="56">
        <f>_xlfn.IFERROR(VLOOKUP($A9,'[1]Febrero'!$D$3:$EC$400,COLUMN()+9,0)," ")</f>
        <v>0</v>
      </c>
      <c r="AK9" s="56">
        <f>_xlfn.IFERROR(VLOOKUP($A9,'[1]Febrero'!$D$3:$EC$400,COLUMN()+9,0)," ")</f>
        <v>0</v>
      </c>
    </row>
    <row r="10" spans="1:37" ht="15.75">
      <c r="A10" s="83" t="s">
        <v>89</v>
      </c>
      <c r="B10" s="17"/>
      <c r="C10" s="21" t="s">
        <v>134</v>
      </c>
      <c r="D10" s="54">
        <f>_xlfn.IFERROR(VLOOKUP($A10,'[1]Febrero'!$D$3:$EC$400,COLUMN()+9,0)," ")</f>
        <v>11.1111111111111</v>
      </c>
      <c r="E10" s="55">
        <f>_xlfn.IFERROR(VLOOKUP($A10,'[1]Febrero'!$D$3:$EC$400,COLUMN()+9,0)," ")</f>
        <v>22.2222222222222</v>
      </c>
      <c r="F10" s="55">
        <f>_xlfn.IFERROR(VLOOKUP($A10,'[1]Febrero'!$D$3:$EC$400,COLUMN()+9,0)," ")</f>
        <v>11.1111111111111</v>
      </c>
      <c r="G10" s="55">
        <f>_xlfn.IFERROR(VLOOKUP($A10,'[1]Febrero'!$D$3:$EC$400,COLUMN()+9,0)," ")</f>
        <v>11.1111111111111</v>
      </c>
      <c r="H10" s="55">
        <f>_xlfn.IFERROR(VLOOKUP($A10,'[1]Febrero'!$D$3:$EC$400,COLUMN()+9,0)," ")</f>
        <v>0</v>
      </c>
      <c r="I10" s="55">
        <f>_xlfn.IFERROR(VLOOKUP($A10,'[1]Febrero'!$D$3:$EC$400,COLUMN()+9,0)," ")</f>
        <v>0</v>
      </c>
      <c r="J10" s="55">
        <f>_xlfn.IFERROR(VLOOKUP($A10,'[1]Febrero'!$D$3:$EC$400,COLUMN()+9,0)," ")</f>
        <v>0</v>
      </c>
      <c r="K10" s="55">
        <f>_xlfn.IFERROR(VLOOKUP($A10,'[1]Febrero'!$D$3:$EC$400,COLUMN()+9,0)," ")</f>
        <v>0</v>
      </c>
      <c r="L10" s="55">
        <f>_xlfn.IFERROR(VLOOKUP($A10,'[1]Febrero'!$D$3:$EC$400,COLUMN()+9,0)," ")</f>
        <v>11.1111111111111</v>
      </c>
      <c r="M10" s="55">
        <f>_xlfn.IFERROR(VLOOKUP($A10,'[1]Febrero'!$D$3:$EC$400,COLUMN()+9,0)," ")</f>
        <v>22.2222222222222</v>
      </c>
      <c r="N10" s="55">
        <f>_xlfn.IFERROR(VLOOKUP($A10,'[1]Febrero'!$D$3:$EC$400,COLUMN()+9,0)," ")</f>
        <v>11.1111111111111</v>
      </c>
      <c r="O10" s="55">
        <f>_xlfn.IFERROR(VLOOKUP($A10,'[1]Febrero'!$D$3:$EC$400,COLUMN()+9,0)," ")</f>
        <v>11.1111111111111</v>
      </c>
      <c r="P10" s="55">
        <f>_xlfn.IFERROR(VLOOKUP($A10,'[1]Febrero'!$D$3:$EC$400,COLUMN()+9,0)," ")</f>
        <v>11.1111111111111</v>
      </c>
      <c r="Q10" s="55">
        <f>_xlfn.IFERROR(VLOOKUP($A10,'[1]Febrero'!$D$3:$EC$400,COLUMN()+9,0)," ")</f>
        <v>0</v>
      </c>
      <c r="R10" s="55">
        <f>_xlfn.IFERROR(VLOOKUP($A10,'[1]Febrero'!$D$3:$EC$400,COLUMN()+9,0)," ")</f>
        <v>0</v>
      </c>
      <c r="S10" s="55">
        <f>_xlfn.IFERROR(VLOOKUP($A10,'[1]Febrero'!$D$3:$EC$400,COLUMN()+9,0)," ")</f>
        <v>0</v>
      </c>
      <c r="T10" s="55">
        <f>_xlfn.IFERROR(VLOOKUP($A10,'[1]Febrero'!$D$3:$EC$400,COLUMN()+9,0)," ")</f>
        <v>11.1111111111111</v>
      </c>
      <c r="U10" s="55">
        <f>_xlfn.IFERROR(VLOOKUP($A10,'[1]Febrero'!$D$3:$EC$400,COLUMN()+9,0)," ")</f>
        <v>0</v>
      </c>
      <c r="V10" s="55">
        <f>_xlfn.IFERROR(VLOOKUP($A10,'[1]Febrero'!$D$3:$EC$400,COLUMN()+9,0)," ")</f>
        <v>0</v>
      </c>
      <c r="W10" s="55">
        <f>_xlfn.IFERROR(VLOOKUP($A10,'[1]Febrero'!$D$3:$EC$400,COLUMN()+9,0)," ")</f>
        <v>0</v>
      </c>
      <c r="X10" s="55">
        <f>_xlfn.IFERROR(VLOOKUP($A10,'[1]Febrero'!$D$3:$EC$400,COLUMN()+9,0)," ")</f>
        <v>0</v>
      </c>
      <c r="Y10" s="55">
        <f>_xlfn.IFERROR(VLOOKUP($A10,'[1]Febrero'!$D$3:$EC$400,COLUMN()+9,0)," ")</f>
        <v>0</v>
      </c>
      <c r="Z10" s="55">
        <f>_xlfn.IFERROR(VLOOKUP($A10,'[1]Febrero'!$D$3:$EC$400,COLUMN()+9,0)," ")</f>
        <v>0</v>
      </c>
      <c r="AA10" s="55">
        <f>_xlfn.IFERROR(VLOOKUP($A10,'[1]Febrero'!$D$3:$EC$400,COLUMN()+9,0)," ")</f>
        <v>0</v>
      </c>
      <c r="AB10" s="55">
        <f>_xlfn.IFERROR(VLOOKUP($A10,'[1]Febrero'!$D$3:$EC$400,COLUMN()+9,0)," ")</f>
        <v>0</v>
      </c>
      <c r="AC10" s="55">
        <f>_xlfn.IFERROR(VLOOKUP($A10,'[1]Febrero'!$D$3:$EC$400,COLUMN()+9,0)," ")</f>
        <v>0</v>
      </c>
      <c r="AD10" s="55">
        <f>_xlfn.IFERROR(VLOOKUP($A10,'[1]Febrero'!$D$3:$EC$400,COLUMN()+9,0)," ")</f>
        <v>0</v>
      </c>
      <c r="AE10" s="55">
        <f>_xlfn.IFERROR(VLOOKUP($A10,'[1]Febrero'!$D$3:$EC$400,COLUMN()+9,0)," ")</f>
        <v>0</v>
      </c>
      <c r="AF10" s="55">
        <f>_xlfn.IFERROR(VLOOKUP($A10,'[1]Febrero'!$D$3:$EC$400,COLUMN()+9,0)," ")</f>
        <v>0</v>
      </c>
      <c r="AG10" s="55">
        <f>_xlfn.IFERROR(VLOOKUP($A10,'[1]Febrero'!$D$3:$EC$400,COLUMN()+9,0)," ")</f>
        <v>0</v>
      </c>
      <c r="AH10" s="55">
        <f>_xlfn.IFERROR(VLOOKUP($A10,'[1]Febrero'!$D$3:$EC$400,COLUMN()+9,0)," ")</f>
        <v>11.1111111111111</v>
      </c>
      <c r="AI10" s="56">
        <f>_xlfn.IFERROR(VLOOKUP($A10,'[1]Febrero'!$D$3:$EC$400,COLUMN()+9,0)," ")</f>
        <v>0</v>
      </c>
      <c r="AJ10" s="56">
        <f>_xlfn.IFERROR(VLOOKUP($A10,'[1]Febrero'!$D$3:$EC$400,COLUMN()+9,0)," ")</f>
        <v>0</v>
      </c>
      <c r="AK10" s="56">
        <f>_xlfn.IFERROR(VLOOKUP($A10,'[1]Febrero'!$D$3:$EC$400,COLUMN()+9,0)," ")</f>
        <v>0</v>
      </c>
    </row>
    <row r="11" spans="1:37" ht="15.75">
      <c r="A11" s="83" t="s">
        <v>94</v>
      </c>
      <c r="B11" s="9"/>
      <c r="C11" s="21" t="s">
        <v>139</v>
      </c>
      <c r="D11" s="54">
        <f>_xlfn.IFERROR(VLOOKUP($A11,'[1]Febrero'!$D$3:$EC$400,COLUMN()+9,0)," ")</f>
        <v>0</v>
      </c>
      <c r="E11" s="55">
        <f>_xlfn.IFERROR(VLOOKUP($A11,'[1]Febrero'!$D$3:$EC$400,COLUMN()+9,0)," ")</f>
        <v>25</v>
      </c>
      <c r="F11" s="55">
        <f>_xlfn.IFERROR(VLOOKUP($A11,'[1]Febrero'!$D$3:$EC$400,COLUMN()+9,0)," ")</f>
        <v>0</v>
      </c>
      <c r="G11" s="55">
        <f>_xlfn.IFERROR(VLOOKUP($A11,'[1]Febrero'!$D$3:$EC$400,COLUMN()+9,0)," ")</f>
        <v>0</v>
      </c>
      <c r="H11" s="55">
        <f>_xlfn.IFERROR(VLOOKUP($A11,'[1]Febrero'!$D$3:$EC$400,COLUMN()+9,0)," ")</f>
        <v>0</v>
      </c>
      <c r="I11" s="55">
        <f>_xlfn.IFERROR(VLOOKUP($A11,'[1]Febrero'!$D$3:$EC$400,COLUMN()+9,0)," ")</f>
        <v>0</v>
      </c>
      <c r="J11" s="55">
        <f>_xlfn.IFERROR(VLOOKUP($A11,'[1]Febrero'!$D$3:$EC$400,COLUMN()+9,0)," ")</f>
        <v>0</v>
      </c>
      <c r="K11" s="55">
        <f>_xlfn.IFERROR(VLOOKUP($A11,'[1]Febrero'!$D$3:$EC$400,COLUMN()+9,0)," ")</f>
        <v>0</v>
      </c>
      <c r="L11" s="55">
        <f>_xlfn.IFERROR(VLOOKUP($A11,'[1]Febrero'!$D$3:$EC$400,COLUMN()+9,0)," ")</f>
        <v>25</v>
      </c>
      <c r="M11" s="55">
        <f>_xlfn.IFERROR(VLOOKUP($A11,'[1]Febrero'!$D$3:$EC$400,COLUMN()+9,0)," ")</f>
        <v>25</v>
      </c>
      <c r="N11" s="55">
        <f>_xlfn.IFERROR(VLOOKUP($A11,'[1]Febrero'!$D$3:$EC$400,COLUMN()+9,0)," ")</f>
        <v>25</v>
      </c>
      <c r="O11" s="55">
        <f>_xlfn.IFERROR(VLOOKUP($A11,'[1]Febrero'!$D$3:$EC$400,COLUMN()+9,0)," ")</f>
        <v>0</v>
      </c>
      <c r="P11" s="55">
        <f>_xlfn.IFERROR(VLOOKUP($A11,'[1]Febrero'!$D$3:$EC$400,COLUMN()+9,0)," ")</f>
        <v>0</v>
      </c>
      <c r="Q11" s="55">
        <f>_xlfn.IFERROR(VLOOKUP($A11,'[1]Febrero'!$D$3:$EC$400,COLUMN()+9,0)," ")</f>
        <v>0</v>
      </c>
      <c r="R11" s="55">
        <f>_xlfn.IFERROR(VLOOKUP($A11,'[1]Febrero'!$D$3:$EC$400,COLUMN()+9,0)," ")</f>
        <v>0</v>
      </c>
      <c r="S11" s="55">
        <f>_xlfn.IFERROR(VLOOKUP($A11,'[1]Febrero'!$D$3:$EC$400,COLUMN()+9,0)," ")</f>
        <v>0</v>
      </c>
      <c r="T11" s="55">
        <f>_xlfn.IFERROR(VLOOKUP($A11,'[1]Febrero'!$D$3:$EC$400,COLUMN()+9,0)," ")</f>
        <v>0</v>
      </c>
      <c r="U11" s="55">
        <f>_xlfn.IFERROR(VLOOKUP($A11,'[1]Febrero'!$D$3:$EC$400,COLUMN()+9,0)," ")</f>
        <v>0</v>
      </c>
      <c r="V11" s="55">
        <f>_xlfn.IFERROR(VLOOKUP($A11,'[1]Febrero'!$D$3:$EC$400,COLUMN()+9,0)," ")</f>
        <v>0</v>
      </c>
      <c r="W11" s="55">
        <f>_xlfn.IFERROR(VLOOKUP($A11,'[1]Febrero'!$D$3:$EC$400,COLUMN()+9,0)," ")</f>
        <v>0</v>
      </c>
      <c r="X11" s="55">
        <f>_xlfn.IFERROR(VLOOKUP($A11,'[1]Febrero'!$D$3:$EC$400,COLUMN()+9,0)," ")</f>
        <v>0</v>
      </c>
      <c r="Y11" s="55">
        <f>_xlfn.IFERROR(VLOOKUP($A11,'[1]Febrero'!$D$3:$EC$400,COLUMN()+9,0)," ")</f>
        <v>0</v>
      </c>
      <c r="Z11" s="55">
        <f>_xlfn.IFERROR(VLOOKUP($A11,'[1]Febrero'!$D$3:$EC$400,COLUMN()+9,0)," ")</f>
        <v>0</v>
      </c>
      <c r="AA11" s="55">
        <f>_xlfn.IFERROR(VLOOKUP($A11,'[1]Febrero'!$D$3:$EC$400,COLUMN()+9,0)," ")</f>
        <v>0</v>
      </c>
      <c r="AB11" s="55">
        <f>_xlfn.IFERROR(VLOOKUP($A11,'[1]Febrero'!$D$3:$EC$400,COLUMN()+9,0)," ")</f>
        <v>0</v>
      </c>
      <c r="AC11" s="55">
        <f>_xlfn.IFERROR(VLOOKUP($A11,'[1]Febrero'!$D$3:$EC$400,COLUMN()+9,0)," ")</f>
        <v>0</v>
      </c>
      <c r="AD11" s="55">
        <f>_xlfn.IFERROR(VLOOKUP($A11,'[1]Febrero'!$D$3:$EC$400,COLUMN()+9,0)," ")</f>
        <v>0</v>
      </c>
      <c r="AE11" s="55">
        <f>_xlfn.IFERROR(VLOOKUP($A11,'[1]Febrero'!$D$3:$EC$400,COLUMN()+9,0)," ")</f>
        <v>0</v>
      </c>
      <c r="AF11" s="55">
        <f>_xlfn.IFERROR(VLOOKUP($A11,'[1]Febrero'!$D$3:$EC$400,COLUMN()+9,0)," ")</f>
        <v>0</v>
      </c>
      <c r="AG11" s="55">
        <f>_xlfn.IFERROR(VLOOKUP($A11,'[1]Febrero'!$D$3:$EC$400,COLUMN()+9,0)," ")</f>
        <v>0</v>
      </c>
      <c r="AH11" s="55">
        <f>_xlfn.IFERROR(VLOOKUP($A11,'[1]Febrero'!$D$3:$EC$400,COLUMN()+9,0)," ")</f>
        <v>0</v>
      </c>
      <c r="AI11" s="56">
        <f>_xlfn.IFERROR(VLOOKUP($A11,'[1]Febrero'!$D$3:$EC$400,COLUMN()+9,0)," ")</f>
        <v>0</v>
      </c>
      <c r="AJ11" s="56">
        <f>_xlfn.IFERROR(VLOOKUP($A11,'[1]Febrero'!$D$3:$EC$400,COLUMN()+9,0)," ")</f>
        <v>0</v>
      </c>
      <c r="AK11" s="56">
        <f>_xlfn.IFERROR(VLOOKUP($A11,'[1]Febrero'!$D$3:$EC$400,COLUMN()+9,0)," ")</f>
        <v>0</v>
      </c>
    </row>
    <row r="12" spans="1:37" ht="15.75">
      <c r="A12" s="84" t="s">
        <v>97</v>
      </c>
      <c r="B12" s="9"/>
      <c r="C12" s="21" t="s">
        <v>141</v>
      </c>
      <c r="D12" s="54">
        <f>_xlfn.IFERROR(VLOOKUP($A12,'[1]Febrero'!$D$3:$EC$400,COLUMN()+9,0)," ")</f>
        <v>0</v>
      </c>
      <c r="E12" s="55">
        <f>_xlfn.IFERROR(VLOOKUP($A12,'[1]Febrero'!$D$3:$EC$400,COLUMN()+9,0)," ")</f>
        <v>30.7692307692308</v>
      </c>
      <c r="F12" s="55">
        <f>_xlfn.IFERROR(VLOOKUP($A12,'[1]Febrero'!$D$3:$EC$400,COLUMN()+9,0)," ")</f>
        <v>15.3846153846154</v>
      </c>
      <c r="G12" s="55">
        <f>_xlfn.IFERROR(VLOOKUP($A12,'[1]Febrero'!$D$3:$EC$400,COLUMN()+9,0)," ")</f>
        <v>15.3846153846154</v>
      </c>
      <c r="H12" s="55">
        <f>_xlfn.IFERROR(VLOOKUP($A12,'[1]Febrero'!$D$3:$EC$400,COLUMN()+9,0)," ")</f>
        <v>0</v>
      </c>
      <c r="I12" s="55">
        <f>_xlfn.IFERROR(VLOOKUP($A12,'[1]Febrero'!$D$3:$EC$400,COLUMN()+9,0)," ")</f>
        <v>7.69230769230769</v>
      </c>
      <c r="J12" s="55">
        <f>_xlfn.IFERROR(VLOOKUP($A12,'[1]Febrero'!$D$3:$EC$400,COLUMN()+9,0)," ")</f>
        <v>7.69230769230769</v>
      </c>
      <c r="K12" s="55">
        <f>_xlfn.IFERROR(VLOOKUP($A12,'[1]Febrero'!$D$3:$EC$400,COLUMN()+9,0)," ")</f>
        <v>7.69230769230769</v>
      </c>
      <c r="L12" s="55">
        <f>_xlfn.IFERROR(VLOOKUP($A12,'[1]Febrero'!$D$3:$EC$400,COLUMN()+9,0)," ")</f>
        <v>30.7692307692308</v>
      </c>
      <c r="M12" s="55">
        <f>_xlfn.IFERROR(VLOOKUP($A12,'[1]Febrero'!$D$3:$EC$400,COLUMN()+9,0)," ")</f>
        <v>7.69230769230769</v>
      </c>
      <c r="N12" s="55">
        <f>_xlfn.IFERROR(VLOOKUP($A12,'[1]Febrero'!$D$3:$EC$400,COLUMN()+9,0)," ")</f>
        <v>23.0769230769231</v>
      </c>
      <c r="O12" s="55">
        <f>_xlfn.IFERROR(VLOOKUP($A12,'[1]Febrero'!$D$3:$EC$400,COLUMN()+9,0)," ")</f>
        <v>23.0769230769231</v>
      </c>
      <c r="P12" s="55">
        <f>_xlfn.IFERROR(VLOOKUP($A12,'[1]Febrero'!$D$3:$EC$400,COLUMN()+9,0)," ")</f>
        <v>0</v>
      </c>
      <c r="Q12" s="55">
        <f>_xlfn.IFERROR(VLOOKUP($A12,'[1]Febrero'!$D$3:$EC$400,COLUMN()+9,0)," ")</f>
        <v>0</v>
      </c>
      <c r="R12" s="55">
        <f>_xlfn.IFERROR(VLOOKUP($A12,'[1]Febrero'!$D$3:$EC$400,COLUMN()+9,0)," ")</f>
        <v>0</v>
      </c>
      <c r="S12" s="55">
        <f>_xlfn.IFERROR(VLOOKUP($A12,'[1]Febrero'!$D$3:$EC$400,COLUMN()+9,0)," ")</f>
        <v>0</v>
      </c>
      <c r="T12" s="55">
        <f>_xlfn.IFERROR(VLOOKUP($A12,'[1]Febrero'!$D$3:$EC$400,COLUMN()+9,0)," ")</f>
        <v>30.7692307692308</v>
      </c>
      <c r="U12" s="55">
        <f>_xlfn.IFERROR(VLOOKUP($A12,'[1]Febrero'!$D$3:$EC$400,COLUMN()+9,0)," ")</f>
        <v>0</v>
      </c>
      <c r="V12" s="55">
        <f>_xlfn.IFERROR(VLOOKUP($A12,'[1]Febrero'!$D$3:$EC$400,COLUMN()+9,0)," ")</f>
        <v>15.3846153846154</v>
      </c>
      <c r="W12" s="55">
        <f>_xlfn.IFERROR(VLOOKUP($A12,'[1]Febrero'!$D$3:$EC$400,COLUMN()+9,0)," ")</f>
        <v>0</v>
      </c>
      <c r="X12" s="55">
        <f>_xlfn.IFERROR(VLOOKUP($A12,'[1]Febrero'!$D$3:$EC$400,COLUMN()+9,0)," ")</f>
        <v>23.0769230769231</v>
      </c>
      <c r="Y12" s="55">
        <f>_xlfn.IFERROR(VLOOKUP($A12,'[1]Febrero'!$D$3:$EC$400,COLUMN()+9,0)," ")</f>
        <v>0</v>
      </c>
      <c r="Z12" s="55">
        <f>_xlfn.IFERROR(VLOOKUP($A12,'[1]Febrero'!$D$3:$EC$400,COLUMN()+9,0)," ")</f>
        <v>0</v>
      </c>
      <c r="AA12" s="55">
        <f>_xlfn.IFERROR(VLOOKUP($A12,'[1]Febrero'!$D$3:$EC$400,COLUMN()+9,0)," ")</f>
        <v>0</v>
      </c>
      <c r="AB12" s="55">
        <f>_xlfn.IFERROR(VLOOKUP($A12,'[1]Febrero'!$D$3:$EC$400,COLUMN()+9,0)," ")</f>
        <v>0</v>
      </c>
      <c r="AC12" s="55">
        <f>_xlfn.IFERROR(VLOOKUP($A12,'[1]Febrero'!$D$3:$EC$400,COLUMN()+9,0)," ")</f>
        <v>0</v>
      </c>
      <c r="AD12" s="55">
        <f>_xlfn.IFERROR(VLOOKUP($A12,'[1]Febrero'!$D$3:$EC$400,COLUMN()+9,0)," ")</f>
        <v>0</v>
      </c>
      <c r="AE12" s="55">
        <f>_xlfn.IFERROR(VLOOKUP($A12,'[1]Febrero'!$D$3:$EC$400,COLUMN()+9,0)," ")</f>
        <v>0</v>
      </c>
      <c r="AF12" s="55">
        <f>_xlfn.IFERROR(VLOOKUP($A12,'[1]Febrero'!$D$3:$EC$400,COLUMN()+9,0)," ")</f>
        <v>7.69230769230769</v>
      </c>
      <c r="AG12" s="55">
        <f>_xlfn.IFERROR(VLOOKUP($A12,'[1]Febrero'!$D$3:$EC$400,COLUMN()+9,0)," ")</f>
        <v>0</v>
      </c>
      <c r="AH12" s="55">
        <f>_xlfn.IFERROR(VLOOKUP($A12,'[1]Febrero'!$D$3:$EC$400,COLUMN()+9,0)," ")</f>
        <v>0</v>
      </c>
      <c r="AI12" s="56">
        <f>_xlfn.IFERROR(VLOOKUP($A12,'[1]Febrero'!$D$3:$EC$400,COLUMN()+9,0)," ")</f>
        <v>0</v>
      </c>
      <c r="AJ12" s="56">
        <f>_xlfn.IFERROR(VLOOKUP($A12,'[1]Febrero'!$D$3:$EC$400,COLUMN()+9,0)," ")</f>
        <v>0</v>
      </c>
      <c r="AK12" s="56">
        <f>_xlfn.IFERROR(VLOOKUP($A12,'[1]Febrero'!$D$3:$EC$400,COLUMN()+9,0)," ")</f>
        <v>0</v>
      </c>
    </row>
    <row r="13" spans="1:37" ht="15.75">
      <c r="A13" s="84" t="s">
        <v>100</v>
      </c>
      <c r="B13" s="9"/>
      <c r="C13" s="21" t="s">
        <v>161</v>
      </c>
      <c r="D13" s="54">
        <f>_xlfn.IFERROR(VLOOKUP($A13,'[1]Febrero'!$D$3:$EC$400,COLUMN()+9,0)," ")</f>
        <v>9.09090909090909</v>
      </c>
      <c r="E13" s="55">
        <f>_xlfn.IFERROR(VLOOKUP($A13,'[1]Febrero'!$D$3:$EC$400,COLUMN()+9,0)," ")</f>
        <v>45.4545454545455</v>
      </c>
      <c r="F13" s="55">
        <f>_xlfn.IFERROR(VLOOKUP($A13,'[1]Febrero'!$D$3:$EC$400,COLUMN()+9,0)," ")</f>
        <v>36.3636363636364</v>
      </c>
      <c r="G13" s="55">
        <f>_xlfn.IFERROR(VLOOKUP($A13,'[1]Febrero'!$D$3:$EC$400,COLUMN()+9,0)," ")</f>
        <v>18.1818181818182</v>
      </c>
      <c r="H13" s="55">
        <f>_xlfn.IFERROR(VLOOKUP($A13,'[1]Febrero'!$D$3:$EC$400,COLUMN()+9,0)," ")</f>
        <v>0</v>
      </c>
      <c r="I13" s="55">
        <f>_xlfn.IFERROR(VLOOKUP($A13,'[1]Febrero'!$D$3:$EC$400,COLUMN()+9,0)," ")</f>
        <v>0</v>
      </c>
      <c r="J13" s="55">
        <f>_xlfn.IFERROR(VLOOKUP($A13,'[1]Febrero'!$D$3:$EC$400,COLUMN()+9,0)," ")</f>
        <v>9.09090909090909</v>
      </c>
      <c r="K13" s="55">
        <f>_xlfn.IFERROR(VLOOKUP($A13,'[1]Febrero'!$D$3:$EC$400,COLUMN()+9,0)," ")</f>
        <v>9.09090909090909</v>
      </c>
      <c r="L13" s="55">
        <f>_xlfn.IFERROR(VLOOKUP($A13,'[1]Febrero'!$D$3:$EC$400,COLUMN()+9,0)," ")</f>
        <v>18.1818181818182</v>
      </c>
      <c r="M13" s="55">
        <f>_xlfn.IFERROR(VLOOKUP($A13,'[1]Febrero'!$D$3:$EC$400,COLUMN()+9,0)," ")</f>
        <v>0</v>
      </c>
      <c r="N13" s="55">
        <f>_xlfn.IFERROR(VLOOKUP($A13,'[1]Febrero'!$D$3:$EC$400,COLUMN()+9,0)," ")</f>
        <v>0</v>
      </c>
      <c r="O13" s="55">
        <f>_xlfn.IFERROR(VLOOKUP($A13,'[1]Febrero'!$D$3:$EC$400,COLUMN()+9,0)," ")</f>
        <v>0</v>
      </c>
      <c r="P13" s="55">
        <f>_xlfn.IFERROR(VLOOKUP($A13,'[1]Febrero'!$D$3:$EC$400,COLUMN()+9,0)," ")</f>
        <v>9.09090909090909</v>
      </c>
      <c r="Q13" s="55">
        <f>_xlfn.IFERROR(VLOOKUP($A13,'[1]Febrero'!$D$3:$EC$400,COLUMN()+9,0)," ")</f>
        <v>0</v>
      </c>
      <c r="R13" s="55">
        <f>_xlfn.IFERROR(VLOOKUP($A13,'[1]Febrero'!$D$3:$EC$400,COLUMN()+9,0)," ")</f>
        <v>27.2727272727273</v>
      </c>
      <c r="S13" s="55">
        <f>_xlfn.IFERROR(VLOOKUP($A13,'[1]Febrero'!$D$3:$EC$400,COLUMN()+9,0)," ")</f>
        <v>0</v>
      </c>
      <c r="T13" s="55">
        <f>_xlfn.IFERROR(VLOOKUP($A13,'[1]Febrero'!$D$3:$EC$400,COLUMN()+9,0)," ")</f>
        <v>18.1818181818182</v>
      </c>
      <c r="U13" s="55">
        <f>_xlfn.IFERROR(VLOOKUP($A13,'[1]Febrero'!$D$3:$EC$400,COLUMN()+9,0)," ")</f>
        <v>0</v>
      </c>
      <c r="V13" s="55">
        <f>_xlfn.IFERROR(VLOOKUP($A13,'[1]Febrero'!$D$3:$EC$400,COLUMN()+9,0)," ")</f>
        <v>0</v>
      </c>
      <c r="W13" s="55">
        <f>_xlfn.IFERROR(VLOOKUP($A13,'[1]Febrero'!$D$3:$EC$400,COLUMN()+9,0)," ")</f>
        <v>0</v>
      </c>
      <c r="X13" s="55">
        <f>_xlfn.IFERROR(VLOOKUP($A13,'[1]Febrero'!$D$3:$EC$400,COLUMN()+9,0)," ")</f>
        <v>9.09090909090909</v>
      </c>
      <c r="Y13" s="55">
        <f>_xlfn.IFERROR(VLOOKUP($A13,'[1]Febrero'!$D$3:$EC$400,COLUMN()+9,0)," ")</f>
        <v>0</v>
      </c>
      <c r="Z13" s="55">
        <f>_xlfn.IFERROR(VLOOKUP($A13,'[1]Febrero'!$D$3:$EC$400,COLUMN()+9,0)," ")</f>
        <v>0</v>
      </c>
      <c r="AA13" s="55">
        <f>_xlfn.IFERROR(VLOOKUP($A13,'[1]Febrero'!$D$3:$EC$400,COLUMN()+9,0)," ")</f>
        <v>9.09090909090909</v>
      </c>
      <c r="AB13" s="55">
        <f>_xlfn.IFERROR(VLOOKUP($A13,'[1]Febrero'!$D$3:$EC$400,COLUMN()+9,0)," ")</f>
        <v>0</v>
      </c>
      <c r="AC13" s="55">
        <f>_xlfn.IFERROR(VLOOKUP($A13,'[1]Febrero'!$D$3:$EC$400,COLUMN()+9,0)," ")</f>
        <v>0</v>
      </c>
      <c r="AD13" s="55">
        <f>_xlfn.IFERROR(VLOOKUP($A13,'[1]Febrero'!$D$3:$EC$400,COLUMN()+9,0)," ")</f>
        <v>0</v>
      </c>
      <c r="AE13" s="55">
        <f>_xlfn.IFERROR(VLOOKUP($A13,'[1]Febrero'!$D$3:$EC$400,COLUMN()+9,0)," ")</f>
        <v>9.09090909090909</v>
      </c>
      <c r="AF13" s="55">
        <f>_xlfn.IFERROR(VLOOKUP($A13,'[1]Febrero'!$D$3:$EC$400,COLUMN()+9,0)," ")</f>
        <v>9.09090909090909</v>
      </c>
      <c r="AG13" s="55">
        <f>_xlfn.IFERROR(VLOOKUP($A13,'[1]Febrero'!$D$3:$EC$400,COLUMN()+9,0)," ")</f>
        <v>0</v>
      </c>
      <c r="AH13" s="55">
        <f>_xlfn.IFERROR(VLOOKUP($A13,'[1]Febrero'!$D$3:$EC$400,COLUMN()+9,0)," ")</f>
        <v>18.1818181818182</v>
      </c>
      <c r="AI13" s="56">
        <f>_xlfn.IFERROR(VLOOKUP($A13,'[1]Febrero'!$D$3:$EC$400,COLUMN()+9,0)," ")</f>
        <v>0</v>
      </c>
      <c r="AJ13" s="56">
        <f>_xlfn.IFERROR(VLOOKUP($A13,'[1]Febrero'!$D$3:$EC$400,COLUMN()+9,0)," ")</f>
        <v>0</v>
      </c>
      <c r="AK13" s="56">
        <f>_xlfn.IFERROR(VLOOKUP($A13,'[1]Febrero'!$D$3:$EC$400,COLUMN()+9,0)," ")</f>
        <v>0</v>
      </c>
    </row>
    <row r="14" spans="1:37" ht="15.75">
      <c r="A14" s="104" t="s">
        <v>163</v>
      </c>
      <c r="B14" s="9"/>
      <c r="C14" s="87" t="s">
        <v>146</v>
      </c>
      <c r="D14" s="54">
        <f>_xlfn.IFERROR(VLOOKUP($A14,'[1]Febrero'!$D$3:$EC$400,COLUMN()+9,0)," ")</f>
        <v>0</v>
      </c>
      <c r="E14" s="55">
        <f>_xlfn.IFERROR(VLOOKUP($A14,'[1]Febrero'!$D$3:$EC$400,COLUMN()+9,0)," ")</f>
        <v>9.09090909090909</v>
      </c>
      <c r="F14" s="55">
        <f>_xlfn.IFERROR(VLOOKUP($A14,'[1]Febrero'!$D$3:$EC$400,COLUMN()+9,0)," ")</f>
        <v>36.3636363636364</v>
      </c>
      <c r="G14" s="55">
        <f>_xlfn.IFERROR(VLOOKUP($A14,'[1]Febrero'!$D$3:$EC$400,COLUMN()+9,0)," ")</f>
        <v>9.09090909090909</v>
      </c>
      <c r="H14" s="55">
        <f>_xlfn.IFERROR(VLOOKUP($A14,'[1]Febrero'!$D$3:$EC$400,COLUMN()+9,0)," ")</f>
        <v>0</v>
      </c>
      <c r="I14" s="55">
        <f>_xlfn.IFERROR(VLOOKUP($A14,'[1]Febrero'!$D$3:$EC$400,COLUMN()+9,0)," ")</f>
        <v>0</v>
      </c>
      <c r="J14" s="55">
        <f>_xlfn.IFERROR(VLOOKUP($A14,'[1]Febrero'!$D$3:$EC$400,COLUMN()+9,0)," ")</f>
        <v>0</v>
      </c>
      <c r="K14" s="55">
        <f>_xlfn.IFERROR(VLOOKUP($A14,'[1]Febrero'!$D$3:$EC$400,COLUMN()+9,0)," ")</f>
        <v>0</v>
      </c>
      <c r="L14" s="55">
        <f>_xlfn.IFERROR(VLOOKUP($A14,'[1]Febrero'!$D$3:$EC$400,COLUMN()+9,0)," ")</f>
        <v>45.4545454545455</v>
      </c>
      <c r="M14" s="55">
        <f>_xlfn.IFERROR(VLOOKUP($A14,'[1]Febrero'!$D$3:$EC$400,COLUMN()+9,0)," ")</f>
        <v>18.1818181818182</v>
      </c>
      <c r="N14" s="55">
        <f>_xlfn.IFERROR(VLOOKUP($A14,'[1]Febrero'!$D$3:$EC$400,COLUMN()+9,0)," ")</f>
        <v>9.09090909090909</v>
      </c>
      <c r="O14" s="55">
        <f>_xlfn.IFERROR(VLOOKUP($A14,'[1]Febrero'!$D$3:$EC$400,COLUMN()+9,0)," ")</f>
        <v>18.1818181818182</v>
      </c>
      <c r="P14" s="55">
        <f>_xlfn.IFERROR(VLOOKUP($A14,'[1]Febrero'!$D$3:$EC$400,COLUMN()+9,0)," ")</f>
        <v>0</v>
      </c>
      <c r="Q14" s="55">
        <f>_xlfn.IFERROR(VLOOKUP($A14,'[1]Febrero'!$D$3:$EC$400,COLUMN()+9,0)," ")</f>
        <v>0</v>
      </c>
      <c r="R14" s="55">
        <f>_xlfn.IFERROR(VLOOKUP($A14,'[1]Febrero'!$D$3:$EC$400,COLUMN()+9,0)," ")</f>
        <v>9.09090909090909</v>
      </c>
      <c r="S14" s="55">
        <f>_xlfn.IFERROR(VLOOKUP($A14,'[1]Febrero'!$D$3:$EC$400,COLUMN()+9,0)," ")</f>
        <v>0</v>
      </c>
      <c r="T14" s="55">
        <f>_xlfn.IFERROR(VLOOKUP($A14,'[1]Febrero'!$D$3:$EC$400,COLUMN()+9,0)," ")</f>
        <v>9.09090909090909</v>
      </c>
      <c r="U14" s="55">
        <f>_xlfn.IFERROR(VLOOKUP($A14,'[1]Febrero'!$D$3:$EC$400,COLUMN()+9,0)," ")</f>
        <v>0</v>
      </c>
      <c r="V14" s="55">
        <f>_xlfn.IFERROR(VLOOKUP($A14,'[1]Febrero'!$D$3:$EC$400,COLUMN()+9,0)," ")</f>
        <v>9.09090909090909</v>
      </c>
      <c r="W14" s="55">
        <f>_xlfn.IFERROR(VLOOKUP($A14,'[1]Febrero'!$D$3:$EC$400,COLUMN()+9,0)," ")</f>
        <v>0</v>
      </c>
      <c r="X14" s="55">
        <f>_xlfn.IFERROR(VLOOKUP($A14,'[1]Febrero'!$D$3:$EC$400,COLUMN()+9,0)," ")</f>
        <v>0</v>
      </c>
      <c r="Y14" s="55">
        <f>_xlfn.IFERROR(VLOOKUP($A14,'[1]Febrero'!$D$3:$EC$400,COLUMN()+9,0)," ")</f>
        <v>0</v>
      </c>
      <c r="Z14" s="55">
        <f>_xlfn.IFERROR(VLOOKUP($A14,'[1]Febrero'!$D$3:$EC$400,COLUMN()+9,0)," ")</f>
        <v>0</v>
      </c>
      <c r="AA14" s="55">
        <f>_xlfn.IFERROR(VLOOKUP($A14,'[1]Febrero'!$D$3:$EC$400,COLUMN()+9,0)," ")</f>
        <v>0</v>
      </c>
      <c r="AB14" s="55">
        <f>_xlfn.IFERROR(VLOOKUP($A14,'[1]Febrero'!$D$3:$EC$400,COLUMN()+9,0)," ")</f>
        <v>0</v>
      </c>
      <c r="AC14" s="55">
        <f>_xlfn.IFERROR(VLOOKUP($A14,'[1]Febrero'!$D$3:$EC$400,COLUMN()+9,0)," ")</f>
        <v>0</v>
      </c>
      <c r="AD14" s="55">
        <f>_xlfn.IFERROR(VLOOKUP($A14,'[1]Febrero'!$D$3:$EC$400,COLUMN()+9,0)," ")</f>
        <v>0</v>
      </c>
      <c r="AE14" s="55">
        <f>_xlfn.IFERROR(VLOOKUP($A14,'[1]Febrero'!$D$3:$EC$400,COLUMN()+9,0)," ")</f>
        <v>9.09090909090909</v>
      </c>
      <c r="AF14" s="55">
        <f>_xlfn.IFERROR(VLOOKUP($A14,'[1]Febrero'!$D$3:$EC$400,COLUMN()+9,0)," ")</f>
        <v>0</v>
      </c>
      <c r="AG14" s="55">
        <f>_xlfn.IFERROR(VLOOKUP($A14,'[1]Febrero'!$D$3:$EC$400,COLUMN()+9,0)," ")</f>
        <v>0</v>
      </c>
      <c r="AH14" s="55">
        <f>_xlfn.IFERROR(VLOOKUP($A14,'[1]Febrero'!$D$3:$EC$400,COLUMN()+9,0)," ")</f>
        <v>18.1818181818182</v>
      </c>
      <c r="AI14" s="56">
        <f>_xlfn.IFERROR(VLOOKUP($A14,'[1]Febrero'!$D$3:$EC$400,COLUMN()+9,0)," ")</f>
        <v>0</v>
      </c>
      <c r="AJ14" s="56">
        <f>_xlfn.IFERROR(VLOOKUP($A14,'[1]Febrero'!$D$3:$EC$400,COLUMN()+9,0)," ")</f>
        <v>0</v>
      </c>
      <c r="AK14" s="56">
        <f>_xlfn.IFERROR(VLOOKUP($A14,'[1]Febrero'!$D$3:$EC$400,COLUMN()+9,0)," ")</f>
        <v>0</v>
      </c>
    </row>
    <row r="15" spans="1:37" ht="15.75">
      <c r="A15" s="84" t="s">
        <v>108</v>
      </c>
      <c r="B15" s="9"/>
      <c r="C15" s="21" t="s">
        <v>152</v>
      </c>
      <c r="D15" s="54">
        <f>_xlfn.IFERROR(VLOOKUP($A15,'[1]Febrero'!$D$3:$EC$400,COLUMN()+9,0)," ")</f>
        <v>0</v>
      </c>
      <c r="E15" s="55">
        <f>_xlfn.IFERROR(VLOOKUP($A15,'[1]Febrero'!$D$3:$EC$400,COLUMN()+9,0)," ")</f>
        <v>11.1111111111111</v>
      </c>
      <c r="F15" s="55">
        <f>_xlfn.IFERROR(VLOOKUP($A15,'[1]Febrero'!$D$3:$EC$400,COLUMN()+9,0)," ")</f>
        <v>33.3333333333333</v>
      </c>
      <c r="G15" s="55">
        <f>_xlfn.IFERROR(VLOOKUP($A15,'[1]Febrero'!$D$3:$EC$400,COLUMN()+9,0)," ")</f>
        <v>11.1111111111111</v>
      </c>
      <c r="H15" s="55">
        <f>_xlfn.IFERROR(VLOOKUP($A15,'[1]Febrero'!$D$3:$EC$400,COLUMN()+9,0)," ")</f>
        <v>0</v>
      </c>
      <c r="I15" s="55">
        <f>_xlfn.IFERROR(VLOOKUP($A15,'[1]Febrero'!$D$3:$EC$400,COLUMN()+9,0)," ")</f>
        <v>0</v>
      </c>
      <c r="J15" s="55">
        <f>_xlfn.IFERROR(VLOOKUP($A15,'[1]Febrero'!$D$3:$EC$400,COLUMN()+9,0)," ")</f>
        <v>0</v>
      </c>
      <c r="K15" s="55">
        <f>_xlfn.IFERROR(VLOOKUP($A15,'[1]Febrero'!$D$3:$EC$400,COLUMN()+9,0)," ")</f>
        <v>16.6666666666667</v>
      </c>
      <c r="L15" s="55">
        <f>_xlfn.IFERROR(VLOOKUP($A15,'[1]Febrero'!$D$3:$EC$400,COLUMN()+9,0)," ")</f>
        <v>11.1111111111111</v>
      </c>
      <c r="M15" s="55">
        <f>_xlfn.IFERROR(VLOOKUP($A15,'[1]Febrero'!$D$3:$EC$400,COLUMN()+9,0)," ")</f>
        <v>33.3333333333333</v>
      </c>
      <c r="N15" s="55">
        <f>_xlfn.IFERROR(VLOOKUP($A15,'[1]Febrero'!$D$3:$EC$400,COLUMN()+9,0)," ")</f>
        <v>11.1111111111111</v>
      </c>
      <c r="O15" s="55">
        <f>_xlfn.IFERROR(VLOOKUP($A15,'[1]Febrero'!$D$3:$EC$400,COLUMN()+9,0)," ")</f>
        <v>16.6666666666667</v>
      </c>
      <c r="P15" s="55">
        <f>_xlfn.IFERROR(VLOOKUP($A15,'[1]Febrero'!$D$3:$EC$400,COLUMN()+9,0)," ")</f>
        <v>0</v>
      </c>
      <c r="Q15" s="55">
        <f>_xlfn.IFERROR(VLOOKUP($A15,'[1]Febrero'!$D$3:$EC$400,COLUMN()+9,0)," ")</f>
        <v>0</v>
      </c>
      <c r="R15" s="55">
        <f>_xlfn.IFERROR(VLOOKUP($A15,'[1]Febrero'!$D$3:$EC$400,COLUMN()+9,0)," ")</f>
        <v>0</v>
      </c>
      <c r="S15" s="55">
        <f>_xlfn.IFERROR(VLOOKUP($A15,'[1]Febrero'!$D$3:$EC$400,COLUMN()+9,0)," ")</f>
        <v>5.55555555555556</v>
      </c>
      <c r="T15" s="55">
        <f>_xlfn.IFERROR(VLOOKUP($A15,'[1]Febrero'!$D$3:$EC$400,COLUMN()+9,0)," ")</f>
        <v>0</v>
      </c>
      <c r="U15" s="55">
        <f>_xlfn.IFERROR(VLOOKUP($A15,'[1]Febrero'!$D$3:$EC$400,COLUMN()+9,0)," ")</f>
        <v>5.55555555555556</v>
      </c>
      <c r="V15" s="55">
        <f>_xlfn.IFERROR(VLOOKUP($A15,'[1]Febrero'!$D$3:$EC$400,COLUMN()+9,0)," ")</f>
        <v>5.55555555555556</v>
      </c>
      <c r="W15" s="55">
        <f>_xlfn.IFERROR(VLOOKUP($A15,'[1]Febrero'!$D$3:$EC$400,COLUMN()+9,0)," ")</f>
        <v>5.55555555555556</v>
      </c>
      <c r="X15" s="55">
        <f>_xlfn.IFERROR(VLOOKUP($A15,'[1]Febrero'!$D$3:$EC$400,COLUMN()+9,0)," ")</f>
        <v>0</v>
      </c>
      <c r="Y15" s="55">
        <f>_xlfn.IFERROR(VLOOKUP($A15,'[1]Febrero'!$D$3:$EC$400,COLUMN()+9,0)," ")</f>
        <v>0</v>
      </c>
      <c r="Z15" s="55">
        <f>_xlfn.IFERROR(VLOOKUP($A15,'[1]Febrero'!$D$3:$EC$400,COLUMN()+9,0)," ")</f>
        <v>0</v>
      </c>
      <c r="AA15" s="55">
        <f>_xlfn.IFERROR(VLOOKUP($A15,'[1]Febrero'!$D$3:$EC$400,COLUMN()+9,0)," ")</f>
        <v>0</v>
      </c>
      <c r="AB15" s="55">
        <f>_xlfn.IFERROR(VLOOKUP($A15,'[1]Febrero'!$D$3:$EC$400,COLUMN()+9,0)," ")</f>
        <v>0</v>
      </c>
      <c r="AC15" s="55">
        <f>_xlfn.IFERROR(VLOOKUP($A15,'[1]Febrero'!$D$3:$EC$400,COLUMN()+9,0)," ")</f>
        <v>0</v>
      </c>
      <c r="AD15" s="55">
        <f>_xlfn.IFERROR(VLOOKUP($A15,'[1]Febrero'!$D$3:$EC$400,COLUMN()+9,0)," ")</f>
        <v>0</v>
      </c>
      <c r="AE15" s="55">
        <f>_xlfn.IFERROR(VLOOKUP($A15,'[1]Febrero'!$D$3:$EC$400,COLUMN()+9,0)," ")</f>
        <v>0</v>
      </c>
      <c r="AF15" s="55">
        <f>_xlfn.IFERROR(VLOOKUP($A15,'[1]Febrero'!$D$3:$EC$400,COLUMN()+9,0)," ")</f>
        <v>0</v>
      </c>
      <c r="AG15" s="55">
        <f>_xlfn.IFERROR(VLOOKUP($A15,'[1]Febrero'!$D$3:$EC$400,COLUMN()+9,0)," ")</f>
        <v>0</v>
      </c>
      <c r="AH15" s="55">
        <f>_xlfn.IFERROR(VLOOKUP($A15,'[1]Febrero'!$D$3:$EC$400,COLUMN()+9,0)," ")</f>
        <v>5.55555555555556</v>
      </c>
      <c r="AI15" s="56">
        <f>_xlfn.IFERROR(VLOOKUP($A15,'[1]Febrero'!$D$3:$EC$400,COLUMN()+9,0)," ")</f>
        <v>0</v>
      </c>
      <c r="AJ15" s="56">
        <f>_xlfn.IFERROR(VLOOKUP($A15,'[1]Febrero'!$D$3:$EC$400,COLUMN()+9,0)," ")</f>
        <v>0</v>
      </c>
      <c r="AK15" s="56">
        <f>_xlfn.IFERROR(VLOOKUP($A15,'[1]Febrero'!$D$3:$EC$400,COLUMN()+9,0)," ")</f>
        <v>5.55555555555556</v>
      </c>
    </row>
    <row r="16" spans="1:37" ht="15.75">
      <c r="A16" s="84" t="s">
        <v>111</v>
      </c>
      <c r="B16" s="9"/>
      <c r="C16" s="21" t="s">
        <v>155</v>
      </c>
      <c r="D16" s="54">
        <f>_xlfn.IFERROR(VLOOKUP($A16,'[1]Febrero'!$D$3:$EC$400,COLUMN()+9,0)," ")</f>
        <v>33.3333333333333</v>
      </c>
      <c r="E16" s="55">
        <f>_xlfn.IFERROR(VLOOKUP($A16,'[1]Febrero'!$D$3:$EC$400,COLUMN()+9,0)," ")</f>
        <v>0</v>
      </c>
      <c r="F16" s="55">
        <f>_xlfn.IFERROR(VLOOKUP($A16,'[1]Febrero'!$D$3:$EC$400,COLUMN()+9,0)," ")</f>
        <v>33.3333333333333</v>
      </c>
      <c r="G16" s="55">
        <f>_xlfn.IFERROR(VLOOKUP($A16,'[1]Febrero'!$D$3:$EC$400,COLUMN()+9,0)," ")</f>
        <v>33.3333333333333</v>
      </c>
      <c r="H16" s="55">
        <f>_xlfn.IFERROR(VLOOKUP($A16,'[1]Febrero'!$D$3:$EC$400,COLUMN()+9,0)," ")</f>
        <v>0</v>
      </c>
      <c r="I16" s="55">
        <f>_xlfn.IFERROR(VLOOKUP($A16,'[1]Febrero'!$D$3:$EC$400,COLUMN()+9,0)," ")</f>
        <v>33.3333333333333</v>
      </c>
      <c r="J16" s="55">
        <f>_xlfn.IFERROR(VLOOKUP($A16,'[1]Febrero'!$D$3:$EC$400,COLUMN()+9,0)," ")</f>
        <v>0</v>
      </c>
      <c r="K16" s="55">
        <f>_xlfn.IFERROR(VLOOKUP($A16,'[1]Febrero'!$D$3:$EC$400,COLUMN()+9,0)," ")</f>
        <v>0</v>
      </c>
      <c r="L16" s="55">
        <f>_xlfn.IFERROR(VLOOKUP($A16,'[1]Febrero'!$D$3:$EC$400,COLUMN()+9,0)," ")</f>
        <v>0</v>
      </c>
      <c r="M16" s="55">
        <f>_xlfn.IFERROR(VLOOKUP($A16,'[1]Febrero'!$D$3:$EC$400,COLUMN()+9,0)," ")</f>
        <v>0</v>
      </c>
      <c r="N16" s="55">
        <f>_xlfn.IFERROR(VLOOKUP($A16,'[1]Febrero'!$D$3:$EC$400,COLUMN()+9,0)," ")</f>
        <v>66.6666666666666</v>
      </c>
      <c r="O16" s="55">
        <f>_xlfn.IFERROR(VLOOKUP($A16,'[1]Febrero'!$D$3:$EC$400,COLUMN()+9,0)," ")</f>
        <v>0</v>
      </c>
      <c r="P16" s="55">
        <f>_xlfn.IFERROR(VLOOKUP($A16,'[1]Febrero'!$D$3:$EC$400,COLUMN()+9,0)," ")</f>
        <v>0</v>
      </c>
      <c r="Q16" s="55">
        <f>_xlfn.IFERROR(VLOOKUP($A16,'[1]Febrero'!$D$3:$EC$400,COLUMN()+9,0)," ")</f>
        <v>0</v>
      </c>
      <c r="R16" s="55">
        <f>_xlfn.IFERROR(VLOOKUP($A16,'[1]Febrero'!$D$3:$EC$400,COLUMN()+9,0)," ")</f>
        <v>0</v>
      </c>
      <c r="S16" s="55">
        <f>_xlfn.IFERROR(VLOOKUP($A16,'[1]Febrero'!$D$3:$EC$400,COLUMN()+9,0)," ")</f>
        <v>0</v>
      </c>
      <c r="T16" s="55">
        <f>_xlfn.IFERROR(VLOOKUP($A16,'[1]Febrero'!$D$3:$EC$400,COLUMN()+9,0)," ")</f>
        <v>33.3333333333333</v>
      </c>
      <c r="U16" s="55">
        <f>_xlfn.IFERROR(VLOOKUP($A16,'[1]Febrero'!$D$3:$EC$400,COLUMN()+9,0)," ")</f>
        <v>0</v>
      </c>
      <c r="V16" s="55">
        <f>_xlfn.IFERROR(VLOOKUP($A16,'[1]Febrero'!$D$3:$EC$400,COLUMN()+9,0)," ")</f>
        <v>0</v>
      </c>
      <c r="W16" s="55">
        <f>_xlfn.IFERROR(VLOOKUP($A16,'[1]Febrero'!$D$3:$EC$400,COLUMN()+9,0)," ")</f>
        <v>0</v>
      </c>
      <c r="X16" s="55">
        <f>_xlfn.IFERROR(VLOOKUP($A16,'[1]Febrero'!$D$3:$EC$400,COLUMN()+9,0)," ")</f>
        <v>0</v>
      </c>
      <c r="Y16" s="55">
        <f>_xlfn.IFERROR(VLOOKUP($A16,'[1]Febrero'!$D$3:$EC$400,COLUMN()+9,0)," ")</f>
        <v>0</v>
      </c>
      <c r="Z16" s="55">
        <f>_xlfn.IFERROR(VLOOKUP($A16,'[1]Febrero'!$D$3:$EC$400,COLUMN()+9,0)," ")</f>
        <v>0</v>
      </c>
      <c r="AA16" s="55">
        <f>_xlfn.IFERROR(VLOOKUP($A16,'[1]Febrero'!$D$3:$EC$400,COLUMN()+9,0)," ")</f>
        <v>0</v>
      </c>
      <c r="AB16" s="55">
        <f>_xlfn.IFERROR(VLOOKUP($A16,'[1]Febrero'!$D$3:$EC$400,COLUMN()+9,0)," ")</f>
        <v>0</v>
      </c>
      <c r="AC16" s="55">
        <f>_xlfn.IFERROR(VLOOKUP($A16,'[1]Febrero'!$D$3:$EC$400,COLUMN()+9,0)," ")</f>
        <v>0</v>
      </c>
      <c r="AD16" s="55">
        <f>_xlfn.IFERROR(VLOOKUP($A16,'[1]Febrero'!$D$3:$EC$400,COLUMN()+9,0)," ")</f>
        <v>0</v>
      </c>
      <c r="AE16" s="55">
        <f>_xlfn.IFERROR(VLOOKUP($A16,'[1]Febrero'!$D$3:$EC$400,COLUMN()+9,0)," ")</f>
        <v>0</v>
      </c>
      <c r="AF16" s="55">
        <f>_xlfn.IFERROR(VLOOKUP($A16,'[1]Febrero'!$D$3:$EC$400,COLUMN()+9,0)," ")</f>
        <v>0</v>
      </c>
      <c r="AG16" s="55">
        <f>_xlfn.IFERROR(VLOOKUP($A16,'[1]Febrero'!$D$3:$EC$400,COLUMN()+9,0)," ")</f>
        <v>0</v>
      </c>
      <c r="AH16" s="55">
        <f>_xlfn.IFERROR(VLOOKUP($A16,'[1]Febrero'!$D$3:$EC$400,COLUMN()+9,0)," ")</f>
        <v>0</v>
      </c>
      <c r="AI16" s="56">
        <f>_xlfn.IFERROR(VLOOKUP($A16,'[1]Febrero'!$D$3:$EC$400,COLUMN()+9,0)," ")</f>
        <v>0</v>
      </c>
      <c r="AJ16" s="56">
        <f>_xlfn.IFERROR(VLOOKUP($A16,'[1]Febrero'!$D$3:$EC$400,COLUMN()+9,0)," ")</f>
        <v>0</v>
      </c>
      <c r="AK16" s="56">
        <f>_xlfn.IFERROR(VLOOKUP($A16,'[1]Febrero'!$D$3:$EC$400,COLUMN()+9,0)," ")</f>
        <v>0</v>
      </c>
    </row>
    <row r="17" spans="1:37" ht="15.75">
      <c r="A17" s="84" t="s">
        <v>112</v>
      </c>
      <c r="B17" s="9"/>
      <c r="C17" s="21" t="s">
        <v>156</v>
      </c>
      <c r="D17" s="54">
        <f>_xlfn.IFERROR(VLOOKUP($A17,'[1]Febrero'!$D$3:$EC$400,COLUMN()+9,0)," ")</f>
        <v>11.1111111111111</v>
      </c>
      <c r="E17" s="55">
        <f>_xlfn.IFERROR(VLOOKUP($A17,'[1]Febrero'!$D$3:$EC$400,COLUMN()+9,0)," ")</f>
        <v>0</v>
      </c>
      <c r="F17" s="55">
        <f>_xlfn.IFERROR(VLOOKUP($A17,'[1]Febrero'!$D$3:$EC$400,COLUMN()+9,0)," ")</f>
        <v>33.3333333333333</v>
      </c>
      <c r="G17" s="55">
        <f>_xlfn.IFERROR(VLOOKUP($A17,'[1]Febrero'!$D$3:$EC$400,COLUMN()+9,0)," ")</f>
        <v>22.2222222222222</v>
      </c>
      <c r="H17" s="55">
        <f>_xlfn.IFERROR(VLOOKUP($A17,'[1]Febrero'!$D$3:$EC$400,COLUMN()+9,0)," ")</f>
        <v>0</v>
      </c>
      <c r="I17" s="55">
        <f>_xlfn.IFERROR(VLOOKUP($A17,'[1]Febrero'!$D$3:$EC$400,COLUMN()+9,0)," ")</f>
        <v>11.1111111111111</v>
      </c>
      <c r="J17" s="55">
        <f>_xlfn.IFERROR(VLOOKUP($A17,'[1]Febrero'!$D$3:$EC$400,COLUMN()+9,0)," ")</f>
        <v>0</v>
      </c>
      <c r="K17" s="55">
        <f>_xlfn.IFERROR(VLOOKUP($A17,'[1]Febrero'!$D$3:$EC$400,COLUMN()+9,0)," ")</f>
        <v>0</v>
      </c>
      <c r="L17" s="55">
        <f>_xlfn.IFERROR(VLOOKUP($A17,'[1]Febrero'!$D$3:$EC$400,COLUMN()+9,0)," ")</f>
        <v>22.2222222222222</v>
      </c>
      <c r="M17" s="55">
        <f>_xlfn.IFERROR(VLOOKUP($A17,'[1]Febrero'!$D$3:$EC$400,COLUMN()+9,0)," ")</f>
        <v>11.1111111111111</v>
      </c>
      <c r="N17" s="55">
        <f>_xlfn.IFERROR(VLOOKUP($A17,'[1]Febrero'!$D$3:$EC$400,COLUMN()+9,0)," ")</f>
        <v>0</v>
      </c>
      <c r="O17" s="55">
        <f>_xlfn.IFERROR(VLOOKUP($A17,'[1]Febrero'!$D$3:$EC$400,COLUMN()+9,0)," ")</f>
        <v>0</v>
      </c>
      <c r="P17" s="55">
        <f>_xlfn.IFERROR(VLOOKUP($A17,'[1]Febrero'!$D$3:$EC$400,COLUMN()+9,0)," ")</f>
        <v>0</v>
      </c>
      <c r="Q17" s="55">
        <f>_xlfn.IFERROR(VLOOKUP($A17,'[1]Febrero'!$D$3:$EC$400,COLUMN()+9,0)," ")</f>
        <v>0</v>
      </c>
      <c r="R17" s="55">
        <f>_xlfn.IFERROR(VLOOKUP($A17,'[1]Febrero'!$D$3:$EC$400,COLUMN()+9,0)," ")</f>
        <v>0</v>
      </c>
      <c r="S17" s="55">
        <f>_xlfn.IFERROR(VLOOKUP($A17,'[1]Febrero'!$D$3:$EC$400,COLUMN()+9,0)," ")</f>
        <v>0</v>
      </c>
      <c r="T17" s="55">
        <f>_xlfn.IFERROR(VLOOKUP($A17,'[1]Febrero'!$D$3:$EC$400,COLUMN()+9,0)," ")</f>
        <v>0</v>
      </c>
      <c r="U17" s="55">
        <f>_xlfn.IFERROR(VLOOKUP($A17,'[1]Febrero'!$D$3:$EC$400,COLUMN()+9,0)," ")</f>
        <v>0</v>
      </c>
      <c r="V17" s="55">
        <f>_xlfn.IFERROR(VLOOKUP($A17,'[1]Febrero'!$D$3:$EC$400,COLUMN()+9,0)," ")</f>
        <v>0</v>
      </c>
      <c r="W17" s="55">
        <f>_xlfn.IFERROR(VLOOKUP($A17,'[1]Febrero'!$D$3:$EC$400,COLUMN()+9,0)," ")</f>
        <v>0</v>
      </c>
      <c r="X17" s="55">
        <f>_xlfn.IFERROR(VLOOKUP($A17,'[1]Febrero'!$D$3:$EC$400,COLUMN()+9,0)," ")</f>
        <v>0</v>
      </c>
      <c r="Y17" s="55">
        <f>_xlfn.IFERROR(VLOOKUP($A17,'[1]Febrero'!$D$3:$EC$400,COLUMN()+9,0)," ")</f>
        <v>0</v>
      </c>
      <c r="Z17" s="55">
        <f>_xlfn.IFERROR(VLOOKUP($A17,'[1]Febrero'!$D$3:$EC$400,COLUMN()+9,0)," ")</f>
        <v>11.1111111111111</v>
      </c>
      <c r="AA17" s="55">
        <f>_xlfn.IFERROR(VLOOKUP($A17,'[1]Febrero'!$D$3:$EC$400,COLUMN()+9,0)," ")</f>
        <v>0</v>
      </c>
      <c r="AB17" s="55">
        <f>_xlfn.IFERROR(VLOOKUP($A17,'[1]Febrero'!$D$3:$EC$400,COLUMN()+9,0)," ")</f>
        <v>0</v>
      </c>
      <c r="AC17" s="55">
        <f>_xlfn.IFERROR(VLOOKUP($A17,'[1]Febrero'!$D$3:$EC$400,COLUMN()+9,0)," ")</f>
        <v>0</v>
      </c>
      <c r="AD17" s="55">
        <f>_xlfn.IFERROR(VLOOKUP($A17,'[1]Febrero'!$D$3:$EC$400,COLUMN()+9,0)," ")</f>
        <v>0</v>
      </c>
      <c r="AE17" s="55">
        <f>_xlfn.IFERROR(VLOOKUP($A17,'[1]Febrero'!$D$3:$EC$400,COLUMN()+9,0)," ")</f>
        <v>0</v>
      </c>
      <c r="AF17" s="55">
        <f>_xlfn.IFERROR(VLOOKUP($A17,'[1]Febrero'!$D$3:$EC$400,COLUMN()+9,0)," ")</f>
        <v>0</v>
      </c>
      <c r="AG17" s="55">
        <f>_xlfn.IFERROR(VLOOKUP($A17,'[1]Febrero'!$D$3:$EC$400,COLUMN()+9,0)," ")</f>
        <v>0</v>
      </c>
      <c r="AH17" s="55">
        <f>_xlfn.IFERROR(VLOOKUP($A17,'[1]Febrero'!$D$3:$EC$400,COLUMN()+9,0)," ")</f>
        <v>11.1111111111111</v>
      </c>
      <c r="AI17" s="56">
        <f>_xlfn.IFERROR(VLOOKUP($A17,'[1]Febrero'!$D$3:$EC$400,COLUMN()+9,0)," ")</f>
        <v>0</v>
      </c>
      <c r="AJ17" s="56">
        <f>_xlfn.IFERROR(VLOOKUP($A17,'[1]Febrero'!$D$3:$EC$400,COLUMN()+9,0)," ")</f>
        <v>0</v>
      </c>
      <c r="AK17" s="56">
        <f>_xlfn.IFERROR(VLOOKUP($A17,'[1]Febrero'!$D$3:$EC$400,COLUMN()+9,0)," ")</f>
        <v>0</v>
      </c>
    </row>
    <row r="18" spans="1:37" ht="16.5" thickBot="1">
      <c r="A18" s="83" t="s">
        <v>113</v>
      </c>
      <c r="B18" s="9"/>
      <c r="C18" s="21" t="s">
        <v>157</v>
      </c>
      <c r="D18" s="54">
        <f>_xlfn.IFERROR(VLOOKUP($A18,'[1]Febrero'!$D$3:$EC$400,COLUMN()+9,0)," ")</f>
        <v>0</v>
      </c>
      <c r="E18" s="55">
        <f>_xlfn.IFERROR(VLOOKUP($A18,'[1]Febrero'!$D$3:$EC$400,COLUMN()+9,0)," ")</f>
        <v>0</v>
      </c>
      <c r="F18" s="55">
        <f>_xlfn.IFERROR(VLOOKUP($A18,'[1]Febrero'!$D$3:$EC$400,COLUMN()+9,0)," ")</f>
        <v>0</v>
      </c>
      <c r="G18" s="55">
        <f>_xlfn.IFERROR(VLOOKUP($A18,'[1]Febrero'!$D$3:$EC$400,COLUMN()+9,0)," ")</f>
        <v>0</v>
      </c>
      <c r="H18" s="55">
        <f>_xlfn.IFERROR(VLOOKUP($A18,'[1]Febrero'!$D$3:$EC$400,COLUMN()+9,0)," ")</f>
        <v>0</v>
      </c>
      <c r="I18" s="55">
        <f>_xlfn.IFERROR(VLOOKUP($A18,'[1]Febrero'!$D$3:$EC$400,COLUMN()+9,0)," ")</f>
        <v>50</v>
      </c>
      <c r="J18" s="55">
        <f>_xlfn.IFERROR(VLOOKUP($A18,'[1]Febrero'!$D$3:$EC$400,COLUMN()+9,0)," ")</f>
        <v>0</v>
      </c>
      <c r="K18" s="55">
        <f>_xlfn.IFERROR(VLOOKUP($A18,'[1]Febrero'!$D$3:$EC$400,COLUMN()+9,0)," ")</f>
        <v>0</v>
      </c>
      <c r="L18" s="55">
        <f>_xlfn.IFERROR(VLOOKUP($A18,'[1]Febrero'!$D$3:$EC$400,COLUMN()+9,0)," ")</f>
        <v>100</v>
      </c>
      <c r="M18" s="55">
        <f>_xlfn.IFERROR(VLOOKUP($A18,'[1]Febrero'!$D$3:$EC$400,COLUMN()+9,0)," ")</f>
        <v>0</v>
      </c>
      <c r="N18" s="55">
        <f>_xlfn.IFERROR(VLOOKUP($A18,'[1]Febrero'!$D$3:$EC$400,COLUMN()+9,0)," ")</f>
        <v>0</v>
      </c>
      <c r="O18" s="55">
        <f>_xlfn.IFERROR(VLOOKUP($A18,'[1]Febrero'!$D$3:$EC$400,COLUMN()+9,0)," ")</f>
        <v>0</v>
      </c>
      <c r="P18" s="55">
        <f>_xlfn.IFERROR(VLOOKUP($A18,'[1]Febrero'!$D$3:$EC$400,COLUMN()+9,0)," ")</f>
        <v>0</v>
      </c>
      <c r="Q18" s="55">
        <f>_xlfn.IFERROR(VLOOKUP($A18,'[1]Febrero'!$D$3:$EC$400,COLUMN()+9,0)," ")</f>
        <v>0</v>
      </c>
      <c r="R18" s="55">
        <f>_xlfn.IFERROR(VLOOKUP($A18,'[1]Febrero'!$D$3:$EC$400,COLUMN()+9,0)," ")</f>
        <v>0</v>
      </c>
      <c r="S18" s="55">
        <f>_xlfn.IFERROR(VLOOKUP($A18,'[1]Febrero'!$D$3:$EC$400,COLUMN()+9,0)," ")</f>
        <v>0</v>
      </c>
      <c r="T18" s="55">
        <f>_xlfn.IFERROR(VLOOKUP($A18,'[1]Febrero'!$D$3:$EC$400,COLUMN()+9,0)," ")</f>
        <v>50</v>
      </c>
      <c r="U18" s="55">
        <f>_xlfn.IFERROR(VLOOKUP($A18,'[1]Febrero'!$D$3:$EC$400,COLUMN()+9,0)," ")</f>
        <v>0</v>
      </c>
      <c r="V18" s="55">
        <f>_xlfn.IFERROR(VLOOKUP($A18,'[1]Febrero'!$D$3:$EC$400,COLUMN()+9,0)," ")</f>
        <v>0</v>
      </c>
      <c r="W18" s="55">
        <f>_xlfn.IFERROR(VLOOKUP($A18,'[1]Febrero'!$D$3:$EC$400,COLUMN()+9,0)," ")</f>
        <v>0</v>
      </c>
      <c r="X18" s="55">
        <f>_xlfn.IFERROR(VLOOKUP($A18,'[1]Febrero'!$D$3:$EC$400,COLUMN()+9,0)," ")</f>
        <v>50</v>
      </c>
      <c r="Y18" s="55">
        <f>_xlfn.IFERROR(VLOOKUP($A18,'[1]Febrero'!$D$3:$EC$400,COLUMN()+9,0)," ")</f>
        <v>0</v>
      </c>
      <c r="Z18" s="55">
        <f>_xlfn.IFERROR(VLOOKUP($A18,'[1]Febrero'!$D$3:$EC$400,COLUMN()+9,0)," ")</f>
        <v>0</v>
      </c>
      <c r="AA18" s="55">
        <f>_xlfn.IFERROR(VLOOKUP($A18,'[1]Febrero'!$D$3:$EC$400,COLUMN()+9,0)," ")</f>
        <v>0</v>
      </c>
      <c r="AB18" s="55">
        <f>_xlfn.IFERROR(VLOOKUP($A18,'[1]Febrero'!$D$3:$EC$400,COLUMN()+9,0)," ")</f>
        <v>0</v>
      </c>
      <c r="AC18" s="55">
        <f>_xlfn.IFERROR(VLOOKUP($A18,'[1]Febrero'!$D$3:$EC$400,COLUMN()+9,0)," ")</f>
        <v>0</v>
      </c>
      <c r="AD18" s="55">
        <f>_xlfn.IFERROR(VLOOKUP($A18,'[1]Febrero'!$D$3:$EC$400,COLUMN()+9,0)," ")</f>
        <v>0</v>
      </c>
      <c r="AE18" s="55">
        <f>_xlfn.IFERROR(VLOOKUP($A18,'[1]Febrero'!$D$3:$EC$400,COLUMN()+9,0)," ")</f>
        <v>0</v>
      </c>
      <c r="AF18" s="55">
        <f>_xlfn.IFERROR(VLOOKUP($A18,'[1]Febrero'!$D$3:$EC$400,COLUMN()+9,0)," ")</f>
        <v>0</v>
      </c>
      <c r="AG18" s="55">
        <f>_xlfn.IFERROR(VLOOKUP($A18,'[1]Febrero'!$D$3:$EC$400,COLUMN()+9,0)," ")</f>
        <v>0</v>
      </c>
      <c r="AH18" s="55">
        <f>_xlfn.IFERROR(VLOOKUP($A18,'[1]Febrero'!$D$3:$EC$400,COLUMN()+9,0)," ")</f>
        <v>0</v>
      </c>
      <c r="AI18" s="56">
        <f>_xlfn.IFERROR(VLOOKUP($A18,'[1]Febrero'!$D$3:$EC$400,COLUMN()+9,0)," ")</f>
        <v>0</v>
      </c>
      <c r="AJ18" s="56">
        <f>_xlfn.IFERROR(VLOOKUP($A18,'[1]Febrero'!$D$3:$EC$400,COLUMN()+9,0)," ")</f>
        <v>0</v>
      </c>
      <c r="AK18" s="56">
        <f>_xlfn.IFERROR(VLOOKUP($A18,'[1]Febrero'!$D$3:$EC$400,COLUMN()+9,0)," ")</f>
        <v>0</v>
      </c>
    </row>
    <row r="19" spans="1:37" ht="16.5" thickBot="1">
      <c r="A19" s="20" t="s">
        <v>114</v>
      </c>
      <c r="B19" s="9"/>
      <c r="C19" s="22" t="s">
        <v>22</v>
      </c>
      <c r="D19" s="57">
        <f>_xlfn.IFERROR(VLOOKUP($A19,'[1]Febrero'!$D$3:$EC$400,COLUMN()+9,0)," ")</f>
        <v>6.04838709677419</v>
      </c>
      <c r="E19" s="58">
        <f>_xlfn.IFERROR(VLOOKUP($A19,'[1]Febrero'!$D$3:$EC$400,COLUMN()+9,0)," ")</f>
        <v>20.1612903225806</v>
      </c>
      <c r="F19" s="58">
        <f>_xlfn.IFERROR(VLOOKUP($A19,'[1]Febrero'!$D$3:$EC$400,COLUMN()+9,0)," ")</f>
        <v>25.4032258064516</v>
      </c>
      <c r="G19" s="58">
        <f>_xlfn.IFERROR(VLOOKUP($A19,'[1]Febrero'!$D$3:$EC$400,COLUMN()+9,0)," ")</f>
        <v>16.9354838709677</v>
      </c>
      <c r="H19" s="58">
        <f>_xlfn.IFERROR(VLOOKUP($A19,'[1]Febrero'!$D$3:$EC$400,COLUMN()+9,0)," ")</f>
        <v>0.403225806451613</v>
      </c>
      <c r="I19" s="58">
        <f>_xlfn.IFERROR(VLOOKUP($A19,'[1]Febrero'!$D$3:$EC$400,COLUMN()+9,0)," ")</f>
        <v>5.24193548387097</v>
      </c>
      <c r="J19" s="58">
        <f>_xlfn.IFERROR(VLOOKUP($A19,'[1]Febrero'!$D$3:$EC$400,COLUMN()+9,0)," ")</f>
        <v>6.85483870967742</v>
      </c>
      <c r="K19" s="58">
        <f>_xlfn.IFERROR(VLOOKUP($A19,'[1]Febrero'!$D$3:$EC$400,COLUMN()+9,0)," ")</f>
        <v>11.6935483870968</v>
      </c>
      <c r="L19" s="58">
        <f>_xlfn.IFERROR(VLOOKUP($A19,'[1]Febrero'!$D$3:$EC$400,COLUMN()+9,0)," ")</f>
        <v>22.1774193548387</v>
      </c>
      <c r="M19" s="58">
        <f>_xlfn.IFERROR(VLOOKUP($A19,'[1]Febrero'!$D$3:$EC$400,COLUMN()+9,0)," ")</f>
        <v>10.0806451612903</v>
      </c>
      <c r="N19" s="58">
        <f>_xlfn.IFERROR(VLOOKUP($A19,'[1]Febrero'!$D$3:$EC$400,COLUMN()+9,0)," ")</f>
        <v>14.1129032258065</v>
      </c>
      <c r="O19" s="58">
        <f>_xlfn.IFERROR(VLOOKUP($A19,'[1]Febrero'!$D$3:$EC$400,COLUMN()+9,0)," ")</f>
        <v>7.66129032258064</v>
      </c>
      <c r="P19" s="58">
        <f>_xlfn.IFERROR(VLOOKUP($A19,'[1]Febrero'!$D$3:$EC$400,COLUMN()+9,0)," ")</f>
        <v>4.83870967741936</v>
      </c>
      <c r="Q19" s="58">
        <f>_xlfn.IFERROR(VLOOKUP($A19,'[1]Febrero'!$D$3:$EC$400,COLUMN()+9,0)," ")</f>
        <v>0.403225806451613</v>
      </c>
      <c r="R19" s="58">
        <f>_xlfn.IFERROR(VLOOKUP($A19,'[1]Febrero'!$D$3:$EC$400,COLUMN()+9,0)," ")</f>
        <v>4.43548387096774</v>
      </c>
      <c r="S19" s="58">
        <f>_xlfn.IFERROR(VLOOKUP($A19,'[1]Febrero'!$D$3:$EC$400,COLUMN()+9,0)," ")</f>
        <v>0.806451612903226</v>
      </c>
      <c r="T19" s="58">
        <f>_xlfn.IFERROR(VLOOKUP($A19,'[1]Febrero'!$D$3:$EC$400,COLUMN()+9,0)," ")</f>
        <v>12.9032258064516</v>
      </c>
      <c r="U19" s="58">
        <f>_xlfn.IFERROR(VLOOKUP($A19,'[1]Febrero'!$D$3:$EC$400,COLUMN()+9,0)," ")</f>
        <v>4.03225806451613</v>
      </c>
      <c r="V19" s="58">
        <f>_xlfn.IFERROR(VLOOKUP($A19,'[1]Febrero'!$D$3:$EC$400,COLUMN()+9,0)," ")</f>
        <v>4.43548387096774</v>
      </c>
      <c r="W19" s="58">
        <f>_xlfn.IFERROR(VLOOKUP($A19,'[1]Febrero'!$D$3:$EC$400,COLUMN()+9,0)," ")</f>
        <v>0.806451612903226</v>
      </c>
      <c r="X19" s="58">
        <f>_xlfn.IFERROR(VLOOKUP($A19,'[1]Febrero'!$D$3:$EC$400,COLUMN()+9,0)," ")</f>
        <v>7.25806451612903</v>
      </c>
      <c r="Y19" s="58">
        <f>_xlfn.IFERROR(VLOOKUP($A19,'[1]Febrero'!$D$3:$EC$400,COLUMN()+9,0)," ")</f>
        <v>0</v>
      </c>
      <c r="Z19" s="58">
        <f>_xlfn.IFERROR(VLOOKUP($A19,'[1]Febrero'!$D$3:$EC$400,COLUMN()+9,0)," ")</f>
        <v>0.806451612903226</v>
      </c>
      <c r="AA19" s="58">
        <f>_xlfn.IFERROR(VLOOKUP($A19,'[1]Febrero'!$D$3:$EC$400,COLUMN()+9,0)," ")</f>
        <v>0.403225806451613</v>
      </c>
      <c r="AB19" s="58">
        <f>_xlfn.IFERROR(VLOOKUP($A19,'[1]Febrero'!$D$3:$EC$400,COLUMN()+9,0)," ")</f>
        <v>0.403225806451613</v>
      </c>
      <c r="AC19" s="58">
        <f>_xlfn.IFERROR(VLOOKUP($A19,'[1]Febrero'!$D$3:$EC$400,COLUMN()+9,0)," ")</f>
        <v>0</v>
      </c>
      <c r="AD19" s="58">
        <f>_xlfn.IFERROR(VLOOKUP($A19,'[1]Febrero'!$D$3:$EC$400,COLUMN()+9,0)," ")</f>
        <v>0.403225806451613</v>
      </c>
      <c r="AE19" s="58">
        <f>_xlfn.IFERROR(VLOOKUP($A19,'[1]Febrero'!$D$3:$EC$400,COLUMN()+9,0)," ")</f>
        <v>0.806451612903226</v>
      </c>
      <c r="AF19" s="58">
        <f>_xlfn.IFERROR(VLOOKUP($A19,'[1]Febrero'!$D$3:$EC$400,COLUMN()+9,0)," ")</f>
        <v>1.20967741935484</v>
      </c>
      <c r="AG19" s="58">
        <f>_xlfn.IFERROR(VLOOKUP($A19,'[1]Febrero'!$D$3:$EC$400,COLUMN()+9,0)," ")</f>
        <v>0</v>
      </c>
      <c r="AH19" s="58">
        <f>_xlfn.IFERROR(VLOOKUP($A19,'[1]Febrero'!$D$3:$EC$400,COLUMN()+9,0)," ")</f>
        <v>7.25806451612903</v>
      </c>
      <c r="AI19" s="59">
        <f>_xlfn.IFERROR(VLOOKUP($A19,'[1]Febrero'!$D$3:$EC$400,COLUMN()+9,0)," ")</f>
        <v>0</v>
      </c>
      <c r="AJ19" s="59">
        <f>_xlfn.IFERROR(VLOOKUP($A19,'[1]Febrero'!$D$3:$EC$400,COLUMN()+9,0)," ")</f>
        <v>0</v>
      </c>
      <c r="AK19" s="59">
        <f>_xlfn.IFERROR(VLOOKUP($A19,'[1]Febrero'!$D$3:$EC$400,COLUMN()+9,0)," ")</f>
        <v>0.806451612903226</v>
      </c>
    </row>
    <row r="20" spans="4:35" ht="15.75">
      <c r="D20" s="60"/>
      <c r="E20" s="60"/>
      <c r="F20" s="60"/>
      <c r="G20" s="60"/>
      <c r="H20" s="61"/>
      <c r="I20" s="61"/>
      <c r="J20" s="6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3:11" ht="15.75">
      <c r="C21" s="62" t="s">
        <v>32</v>
      </c>
      <c r="D21" s="63"/>
      <c r="E21" s="63"/>
      <c r="F21" s="63"/>
      <c r="G21" s="53"/>
      <c r="H21" s="53"/>
      <c r="I21" s="53"/>
      <c r="J21" s="53"/>
      <c r="K21" s="53"/>
    </row>
    <row r="22" spans="3:35" ht="15.75">
      <c r="C22" s="62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</row>
    <row r="23" ht="15.75">
      <c r="C23" s="62"/>
    </row>
  </sheetData>
  <sheetProtection/>
  <mergeCells count="1">
    <mergeCell ref="D2:F2"/>
  </mergeCells>
  <printOptions horizontalCentered="1" verticalCentered="1"/>
  <pageMargins left="0.1968503937007874" right="0.5118110236220472" top="0.3937007874015748" bottom="0.59" header="0.3937007874015748" footer="0.26"/>
  <pageSetup horizontalDpi="180" verticalDpi="180" orientation="landscape" scale="8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Económicos</dc:creator>
  <cp:keywords/>
  <dc:description/>
  <cp:lastModifiedBy>Jeny Catalina Sepúlveda Zea</cp:lastModifiedBy>
  <cp:lastPrinted>2016-06-08T21:55:43Z</cp:lastPrinted>
  <dcterms:created xsi:type="dcterms:W3CDTF">1997-10-16T23:57:50Z</dcterms:created>
  <dcterms:modified xsi:type="dcterms:W3CDTF">2017-04-27T20:02:18Z</dcterms:modified>
  <cp:category/>
  <cp:version/>
  <cp:contentType/>
  <cp:contentStatus/>
</cp:coreProperties>
</file>